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ea3fed74f2f87cc/Alpha/TZL Community and Education Initiative/Caring and Sharing/Budget/"/>
    </mc:Choice>
  </mc:AlternateContent>
  <xr:revisionPtr revIDLastSave="62" documentId="11_71071041792F55B801AA60AE8B255996CA694026" xr6:coauthVersionLast="47" xr6:coauthVersionMax="47" xr10:uidLastSave="{049BEFA6-3183-49CB-ADFA-D80408FA3455}"/>
  <bookViews>
    <workbookView xWindow="-110" yWindow="-110" windowWidth="19420" windowHeight="10300" activeTab="1" xr2:uid="{00000000-000D-0000-FFFF-FFFF00000000}"/>
  </bookViews>
  <sheets>
    <sheet name="Original Budget" sheetId="1" r:id="rId1"/>
    <sheet name="New Budget" sheetId="2" r:id="rId2"/>
    <sheet name="Cash Donations" sheetId="3" r:id="rId3"/>
  </sheets>
  <externalReferences>
    <externalReference r:id="rId4"/>
  </externalReferences>
  <definedNames>
    <definedName name="Calendar10Month">'[1]ELMP Calendar'!$B$137</definedName>
    <definedName name="Calendar10MonthOption">MATCH(Calendar10Month,Months,0)</definedName>
    <definedName name="Calendar10Year">'[1]ELMP Calendar'!$H$137</definedName>
    <definedName name="Calendar11Month">'[1]ELMP Calendar'!$B$152</definedName>
    <definedName name="Calendar11MonthOption">MATCH(Calendar11Month,Months,0)</definedName>
    <definedName name="Calendar11Year">'[1]ELMP Calendar'!$H$152</definedName>
    <definedName name="Calendar12Month">'[1]ELMP Calendar'!$B$167</definedName>
    <definedName name="Calendar12MonthOption">MATCH(Calendar12Month,Months,0)</definedName>
    <definedName name="Calendar12Year">'[1]ELMP Calendar'!$H$167</definedName>
    <definedName name="Calendar1Month">'[1]ELMP Calendar'!$B$2</definedName>
    <definedName name="Calendar1MonthOption">MATCH(Calendar1Month,Months,0)</definedName>
    <definedName name="Calendar1Year">'[1]ELMP Calendar'!$H$2</definedName>
    <definedName name="Calendar2Month">'[1]ELMP Calendar'!$B$17</definedName>
    <definedName name="Calendar2MonthOption">MATCH(Calendar2Month,Months,0)</definedName>
    <definedName name="Calendar2Year">'[1]ELMP Calendar'!$H$17</definedName>
    <definedName name="Calendar3Month">'[1]ELMP Calendar'!$B$32</definedName>
    <definedName name="Calendar3MonthOption">MATCH(Calendar3Month,Months,0)</definedName>
    <definedName name="Calendar3Year">'[1]ELMP Calendar'!$H$32</definedName>
    <definedName name="Calendar4Month">'[1]ELMP Calendar'!$B$47</definedName>
    <definedName name="Calendar4MonthOption">MATCH(Calendar4Month,Months,0)</definedName>
    <definedName name="Calendar4Year">'[1]ELMP Calendar'!$H$47</definedName>
    <definedName name="Calendar5Month">'[1]ELMP Calendar'!$B$62</definedName>
    <definedName name="Calendar5MonthOption">MATCH(Calendar5Month,Months,0)</definedName>
    <definedName name="Calendar5Year">'[1]ELMP Calendar'!$H$62</definedName>
    <definedName name="Calendar6Month">'[1]ELMP Calendar'!$B$77</definedName>
    <definedName name="Calendar6MonthOption">MATCH(Calendar6Month,Months,0)</definedName>
    <definedName name="Calendar6Year">'[1]ELMP Calendar'!$H$77</definedName>
    <definedName name="Calendar7Month">'[1]ELMP Calendar'!$B$92</definedName>
    <definedName name="Calendar7MonthOption">MATCH(Calendar7Month,Months,0)</definedName>
    <definedName name="Calendar7Year">'[1]ELMP Calendar'!$H$92</definedName>
    <definedName name="Calendar8Month">'[1]ELMP Calendar'!$B$107</definedName>
    <definedName name="Calendar8MonthOption">MATCH(Calendar8Month,Months,0)</definedName>
    <definedName name="Calendar8Year">'[1]ELMP Calendar'!$H$107</definedName>
    <definedName name="Calendar9Month">'[1]ELMP Calendar'!$B$122</definedName>
    <definedName name="Calendar9MonthOption">MATCH(Calendar9Month,Months,0)</definedName>
    <definedName name="Calendar9Year">'[1]ELMP Calendar'!$H$122</definedName>
    <definedName name="Days">{0,1,2,3,4,5,6}</definedName>
    <definedName name="Months">{"January","February","March","April","May","June","July","August","September","October","November","December"}</definedName>
    <definedName name="WeekdayOption">MATCH(WeekStart,Weekdays,0)+10</definedName>
    <definedName name="Weekdays">{"Monday","Tuesday","Wednesday","Thursday","Friday","Saturday","Sunday"}</definedName>
    <definedName name="WeekStart">'[1]ELMP Calendar'!$B$3</definedName>
    <definedName name="WeekStartValue">IF(WeekStart="Monday",2,1)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8keDq3oCpoPH1Vm40D52Nzbwy2j87342Ny2Nf7sE8LM="/>
    </ext>
  </extLst>
</workbook>
</file>

<file path=xl/calcChain.xml><?xml version="1.0" encoding="utf-8"?>
<calcChain xmlns="http://schemas.openxmlformats.org/spreadsheetml/2006/main">
  <c r="F26" i="2" l="1"/>
  <c r="B31" i="3"/>
  <c r="H17" i="2" s="1"/>
  <c r="H20" i="2" s="1"/>
  <c r="H5" i="2" s="1"/>
  <c r="G31" i="2" s="1"/>
  <c r="C28" i="2"/>
  <c r="C5" i="2"/>
  <c r="G20" i="2"/>
  <c r="G5" i="2"/>
  <c r="J12" i="2"/>
  <c r="J11" i="2"/>
  <c r="K11" i="2"/>
  <c r="D9" i="2"/>
  <c r="D28" i="2"/>
  <c r="D5" i="2"/>
  <c r="C28" i="1"/>
  <c r="G20" i="1"/>
  <c r="D9" i="1"/>
  <c r="D28" i="1"/>
  <c r="D5" i="1"/>
  <c r="G5" i="1"/>
  <c r="G27" i="1"/>
  <c r="C5" i="1"/>
  <c r="G28" i="2"/>
  <c r="M11" i="2" l="1"/>
  <c r="J13" i="2"/>
  <c r="H17" i="1"/>
  <c r="H20" i="1" s="1"/>
  <c r="H5" i="1" s="1"/>
  <c r="G30" i="1" s="1"/>
</calcChain>
</file>

<file path=xl/sharedStrings.xml><?xml version="1.0" encoding="utf-8"?>
<sst xmlns="http://schemas.openxmlformats.org/spreadsheetml/2006/main" count="107" uniqueCount="56">
  <si>
    <t xml:space="preserve">2025-2026 Dr. Thomas A. Bass Caring and Sharing Food Basket Delivery Program                                                                                                                                                                                                     </t>
  </si>
  <si>
    <t>Balance Sheet</t>
  </si>
  <si>
    <t>Expenses</t>
  </si>
  <si>
    <t>Revenues</t>
  </si>
  <si>
    <t>Total Expenses</t>
  </si>
  <si>
    <t>Budget</t>
  </si>
  <si>
    <t>Actual</t>
  </si>
  <si>
    <t>Total Revenues</t>
  </si>
  <si>
    <t>Operating Costs</t>
  </si>
  <si>
    <t>Revenue Streams</t>
  </si>
  <si>
    <t>Annual Total Food Baskets/Gift Cards 
Actual: Thanksgiving only (see New Budget details)</t>
  </si>
  <si>
    <t>Theta Zeta Lambda Chapter</t>
  </si>
  <si>
    <t>Christmas Family Sponsorship - $150/family, serve 6 families</t>
  </si>
  <si>
    <t>Football Fundraiser Contribution
Actual: Detroit Lions Game Raffle</t>
  </si>
  <si>
    <t>Family Essential Kits</t>
  </si>
  <si>
    <t>Walmart Sponsorship</t>
  </si>
  <si>
    <t>Toys for Tots Clothing Drive</t>
  </si>
  <si>
    <t>Meijer Sponsorship</t>
  </si>
  <si>
    <t>Senior Connection Program Care Packages</t>
  </si>
  <si>
    <t>Target Sponsorship</t>
  </si>
  <si>
    <t>Printing trifolds, stickers, greeting cards</t>
  </si>
  <si>
    <t>Kroger</t>
  </si>
  <si>
    <t>Constellum Sponsorship (Community Champion)</t>
  </si>
  <si>
    <t>Old National Bank</t>
  </si>
  <si>
    <t>Cash Donations</t>
  </si>
  <si>
    <t>Totals</t>
  </si>
  <si>
    <t>Budget Profit/Loss:</t>
  </si>
  <si>
    <t>Actual Profit/Loss:</t>
  </si>
  <si>
    <t>Indicates a formula field</t>
  </si>
  <si>
    <t>Food Baskets 58 gift baskets @ $50.39 cost for November
$25 gift cards for 112 total referrals for November</t>
  </si>
  <si>
    <t xml:space="preserve">Christmas Family Sponsorship - $150/family, serve 6 families
Actual: Partner with YoungLives support 2 families </t>
  </si>
  <si>
    <t>Family Essential Kits
Actual: Partner with Hope Clinic</t>
  </si>
  <si>
    <t>Toys for Tots Clothing Drive
Actual: Partner with Michael Tubbs @Agape</t>
  </si>
  <si>
    <t>Senior Connection Program Care Packages
Actual: TBD</t>
  </si>
  <si>
    <t>Food Baskets 50 gift baskets @ $50.39 cost for December</t>
  </si>
  <si>
    <t>Cash Donation</t>
  </si>
  <si>
    <t>DATE</t>
  </si>
  <si>
    <t>DONATION</t>
  </si>
  <si>
    <t>NAME</t>
  </si>
  <si>
    <t>Byron Roberts</t>
  </si>
  <si>
    <t>Darrell Hudson</t>
  </si>
  <si>
    <t>Matthew Coats</t>
  </si>
  <si>
    <t>Lamont Manley</t>
  </si>
  <si>
    <t>Devon Locust</t>
  </si>
  <si>
    <t>Jermel Ray</t>
  </si>
  <si>
    <t>Phillip Ray</t>
  </si>
  <si>
    <t>Jermel's Family Friend</t>
  </si>
  <si>
    <t xml:space="preserve">Matthew Coats </t>
  </si>
  <si>
    <t>Food basket boxes (Home Depot) - Nov. $110.13, Dec. $147.34, Apr. $117.87</t>
  </si>
  <si>
    <t>Printing trifolds $129.64, family ess. stickers 107.35, greeting cards Nov. $68.11, Dec. $41.00, Apr. $41.00</t>
  </si>
  <si>
    <t>Gifts for the widows December - $42.35</t>
  </si>
  <si>
    <t>Widow visits cancelled, returned plants to Meijer and gave $31.75 back to program</t>
  </si>
  <si>
    <t>Food Baskets 40 gift baskets @ $59.55 cost for Easter - Total $2382.00</t>
  </si>
  <si>
    <t xml:space="preserve">Scholarship Gala </t>
  </si>
  <si>
    <t>Cost per food basket</t>
  </si>
  <si>
    <t>Million Meals Community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</si>
</sst>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0.0%"/>
  </numFmts>
  <fonts count="39">
    <font>
      <sz val="11"/>
      <color theme="1"/>
      <name val="Aptos Narrow"/>
      <scheme val="minor"/>
    </font>
    <font>
      <b/>
      <sz val="18"/>
      <color rgb="FFFFC000"/>
      <name val="Tahoma"/>
    </font>
    <font>
      <sz val="11"/>
      <name val="Aptos Narrow"/>
    </font>
    <font>
      <sz val="10"/>
      <color rgb="FF000000"/>
      <name val="Tahoma"/>
    </font>
    <font>
      <sz val="10"/>
      <color rgb="FF000000"/>
      <name val="Arial"/>
    </font>
    <font>
      <b/>
      <sz val="16"/>
      <color rgb="FF000000"/>
      <name val="Tahoma"/>
    </font>
    <font>
      <b/>
      <sz val="12"/>
      <color rgb="FF000000"/>
      <name val="Tahoma"/>
    </font>
    <font>
      <sz val="12"/>
      <color rgb="FF000000"/>
      <name val="Tahoma"/>
    </font>
    <font>
      <b/>
      <sz val="12"/>
      <color rgb="FFFFFFFF"/>
      <name val="Tahoma"/>
    </font>
    <font>
      <b/>
      <sz val="11"/>
      <color rgb="FF000000"/>
      <name val="Tahoma"/>
    </font>
    <font>
      <sz val="11"/>
      <color rgb="FF000000"/>
      <name val="Tahoma"/>
    </font>
    <font>
      <b/>
      <sz val="11"/>
      <color rgb="FFFFFFFF"/>
      <name val="Tahoma"/>
    </font>
    <font>
      <b/>
      <sz val="11"/>
      <color rgb="FF9C5700"/>
      <name val="Aptos Narrow"/>
    </font>
    <font>
      <b/>
      <sz val="10"/>
      <color rgb="FF000000"/>
      <name val="Tahoma"/>
    </font>
    <font>
      <b/>
      <sz val="14"/>
      <color rgb="FF000000"/>
      <name val="Tahoma"/>
    </font>
    <font>
      <b/>
      <sz val="14"/>
      <color rgb="FFDD0806"/>
      <name val="Tahoma"/>
    </font>
    <font>
      <b/>
      <sz val="12"/>
      <color rgb="FFFF0000"/>
      <name val="Tahoma"/>
    </font>
    <font>
      <sz val="12"/>
      <color rgb="FF000000"/>
      <name val="Arial"/>
    </font>
    <font>
      <b/>
      <sz val="16"/>
      <color rgb="FF000000"/>
      <name val="Aptos Narrow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Aptos Narrow"/>
    </font>
    <font>
      <b/>
      <sz val="11"/>
      <color theme="1"/>
      <name val="Aptos Narrow"/>
    </font>
    <font>
      <b/>
      <sz val="18"/>
      <color rgb="FFFFC000"/>
      <name val="Abadi"/>
      <family val="2"/>
    </font>
    <font>
      <b/>
      <sz val="16"/>
      <color rgb="FF000000"/>
      <name val="Abadi"/>
      <family val="2"/>
    </font>
    <font>
      <b/>
      <sz val="12"/>
      <color rgb="FF000000"/>
      <name val="Abadi"/>
      <family val="2"/>
    </font>
    <font>
      <sz val="12"/>
      <color rgb="FF000000"/>
      <name val="Abadi"/>
      <family val="2"/>
    </font>
    <font>
      <b/>
      <sz val="12"/>
      <color rgb="FFFFFFFF"/>
      <name val="Abadi"/>
      <family val="2"/>
    </font>
    <font>
      <sz val="10"/>
      <color rgb="FF000000"/>
      <name val="Abadi"/>
      <family val="2"/>
    </font>
    <font>
      <b/>
      <sz val="11"/>
      <color rgb="FF000000"/>
      <name val="Abadi"/>
      <family val="2"/>
    </font>
    <font>
      <sz val="11"/>
      <color rgb="FF000000"/>
      <name val="Abadi"/>
      <family val="2"/>
    </font>
    <font>
      <b/>
      <sz val="11"/>
      <color rgb="FFFFFFFF"/>
      <name val="Abadi"/>
      <family val="2"/>
    </font>
    <font>
      <b/>
      <sz val="11"/>
      <color rgb="FF9C5700"/>
      <name val="Abadi"/>
      <family val="2"/>
    </font>
    <font>
      <b/>
      <sz val="10"/>
      <color rgb="FF000000"/>
      <name val="Abadi"/>
      <family val="2"/>
    </font>
    <font>
      <b/>
      <sz val="14"/>
      <color rgb="FF000000"/>
      <name val="Abadi"/>
      <family val="2"/>
    </font>
    <font>
      <b/>
      <sz val="14"/>
      <color rgb="FFDD0806"/>
      <name val="Abadi"/>
      <family val="2"/>
    </font>
    <font>
      <b/>
      <sz val="12"/>
      <color rgb="FFFF0000"/>
      <name val="Abadi"/>
      <family val="2"/>
    </font>
    <font>
      <b/>
      <sz val="11"/>
      <name val="Abadi"/>
      <family val="2"/>
    </font>
    <font>
      <b/>
      <sz val="11"/>
      <color theme="1"/>
      <name val="Abadi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333399"/>
      </bottom>
      <diagonal/>
    </border>
    <border>
      <left/>
      <right style="thin">
        <color rgb="FF000000"/>
      </right>
      <top style="thin">
        <color rgb="FF000000"/>
      </top>
      <bottom style="medium">
        <color rgb="FF333399"/>
      </bottom>
      <diagonal/>
    </border>
    <border>
      <left/>
      <right style="thin">
        <color rgb="FF333399"/>
      </right>
      <top/>
      <bottom/>
      <diagonal/>
    </border>
    <border>
      <left style="thin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 style="thin">
        <color rgb="FF333399"/>
      </right>
      <top style="medium">
        <color rgb="FF333399"/>
      </top>
      <bottom/>
      <diagonal/>
    </border>
    <border>
      <left style="thin">
        <color rgb="FF333399"/>
      </left>
      <right/>
      <top/>
      <bottom/>
      <diagonal/>
    </border>
    <border>
      <left style="thin">
        <color rgb="FFDD0806"/>
      </left>
      <right/>
      <top/>
      <bottom style="thin">
        <color rgb="FFDD0806"/>
      </bottom>
      <diagonal/>
    </border>
    <border>
      <left style="thin">
        <color rgb="FF333399"/>
      </left>
      <right style="thin">
        <color rgb="FFDD0806"/>
      </right>
      <top style="thin">
        <color theme="1"/>
      </top>
      <bottom style="thin">
        <color theme="1"/>
      </bottom>
      <diagonal/>
    </border>
    <border>
      <left style="thin">
        <color rgb="FFDD0806"/>
      </left>
      <right/>
      <top/>
      <bottom style="thin">
        <color rgb="FFDD0806"/>
      </bottom>
      <diagonal/>
    </border>
    <border>
      <left style="thin">
        <color rgb="FF333399"/>
      </left>
      <right style="thin">
        <color rgb="FFDD0806"/>
      </right>
      <top style="thin">
        <color rgb="FF333399"/>
      </top>
      <bottom style="thin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0" xfId="0" applyFont="1"/>
    <xf numFmtId="8" fontId="6" fillId="0" borderId="10" xfId="0" applyNumberFormat="1" applyFont="1" applyBorder="1" applyAlignment="1">
      <alignment horizontal="center"/>
    </xf>
    <xf numFmtId="8" fontId="6" fillId="0" borderId="7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8" fontId="6" fillId="0" borderId="9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3" xfId="0" applyFont="1" applyFill="1" applyBorder="1"/>
    <xf numFmtId="0" fontId="3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14" xfId="0" applyFont="1" applyBorder="1"/>
    <xf numFmtId="0" fontId="9" fillId="0" borderId="15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0" xfId="0" applyFont="1" applyBorder="1" applyAlignment="1">
      <alignment wrapText="1"/>
    </xf>
    <xf numFmtId="8" fontId="10" fillId="3" borderId="21" xfId="0" applyNumberFormat="1" applyFont="1" applyFill="1" applyBorder="1" applyAlignment="1">
      <alignment horizontal="right"/>
    </xf>
    <xf numFmtId="164" fontId="10" fillId="4" borderId="9" xfId="0" applyNumberFormat="1" applyFont="1" applyFill="1" applyBorder="1"/>
    <xf numFmtId="0" fontId="10" fillId="0" borderId="22" xfId="0" applyFont="1" applyBorder="1" applyAlignment="1">
      <alignment wrapText="1"/>
    </xf>
    <xf numFmtId="8" fontId="10" fillId="0" borderId="23" xfId="0" applyNumberFormat="1" applyFont="1" applyBorder="1" applyAlignment="1">
      <alignment horizontal="right"/>
    </xf>
    <xf numFmtId="164" fontId="10" fillId="0" borderId="9" xfId="0" applyNumberFormat="1" applyFont="1" applyBorder="1"/>
    <xf numFmtId="0" fontId="10" fillId="0" borderId="24" xfId="0" applyFont="1" applyBorder="1" applyAlignment="1">
      <alignment wrapText="1"/>
    </xf>
    <xf numFmtId="0" fontId="10" fillId="0" borderId="20" xfId="0" applyFont="1" applyBorder="1"/>
    <xf numFmtId="164" fontId="10" fillId="4" borderId="25" xfId="0" applyNumberFormat="1" applyFont="1" applyFill="1" applyBorder="1"/>
    <xf numFmtId="0" fontId="9" fillId="0" borderId="9" xfId="0" applyFont="1" applyBorder="1"/>
    <xf numFmtId="8" fontId="9" fillId="0" borderId="12" xfId="0" applyNumberFormat="1" applyFont="1" applyBorder="1"/>
    <xf numFmtId="8" fontId="9" fillId="0" borderId="9" xfId="0" applyNumberFormat="1" applyFont="1" applyBorder="1"/>
    <xf numFmtId="164" fontId="9" fillId="0" borderId="0" xfId="0" applyNumberFormat="1" applyFont="1" applyAlignment="1">
      <alignment horizontal="left"/>
    </xf>
    <xf numFmtId="8" fontId="3" fillId="0" borderId="0" xfId="0" applyNumberFormat="1" applyFont="1"/>
    <xf numFmtId="1" fontId="12" fillId="3" borderId="26" xfId="0" applyNumberFormat="1" applyFont="1" applyFill="1" applyBorder="1" applyAlignment="1">
      <alignment horizontal="center"/>
    </xf>
    <xf numFmtId="3" fontId="10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13" fillId="0" borderId="0" xfId="0" applyFont="1"/>
    <xf numFmtId="3" fontId="6" fillId="0" borderId="0" xfId="0" applyNumberFormat="1" applyFont="1" applyAlignment="1">
      <alignment horizontal="center"/>
    </xf>
    <xf numFmtId="8" fontId="9" fillId="0" borderId="9" xfId="0" applyNumberFormat="1" applyFont="1" applyBorder="1" applyAlignment="1">
      <alignment horizontal="right"/>
    </xf>
    <xf numFmtId="8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8" fontId="9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64" fontId="7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8" fontId="7" fillId="0" borderId="0" xfId="0" applyNumberFormat="1" applyFont="1"/>
    <xf numFmtId="164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8" fontId="18" fillId="5" borderId="2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4" fontId="10" fillId="0" borderId="0" xfId="0" applyNumberFormat="1" applyFont="1" applyAlignment="1">
      <alignment horizontal="center"/>
    </xf>
    <xf numFmtId="0" fontId="19" fillId="0" borderId="0" xfId="0" applyFont="1"/>
    <xf numFmtId="0" fontId="20" fillId="0" borderId="0" xfId="0" applyFont="1"/>
    <xf numFmtId="14" fontId="19" fillId="0" borderId="0" xfId="0" applyNumberFormat="1" applyFont="1"/>
    <xf numFmtId="164" fontId="19" fillId="0" borderId="0" xfId="0" applyNumberFormat="1" applyFont="1"/>
    <xf numFmtId="0" fontId="21" fillId="0" borderId="0" xfId="0" applyFont="1"/>
    <xf numFmtId="164" fontId="22" fillId="0" borderId="0" xfId="0" applyNumberFormat="1" applyFont="1"/>
    <xf numFmtId="0" fontId="25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5" fillId="0" borderId="9" xfId="0" applyFont="1" applyBorder="1" applyAlignment="1">
      <alignment horizontal="center"/>
    </xf>
    <xf numFmtId="8" fontId="25" fillId="0" borderId="10" xfId="0" applyNumberFormat="1" applyFont="1" applyBorder="1" applyAlignment="1">
      <alignment horizontal="center"/>
    </xf>
    <xf numFmtId="8" fontId="25" fillId="0" borderId="7" xfId="0" applyNumberFormat="1" applyFont="1" applyBorder="1" applyAlignment="1">
      <alignment horizontal="center"/>
    </xf>
    <xf numFmtId="0" fontId="27" fillId="0" borderId="0" xfId="0" applyFont="1" applyAlignment="1">
      <alignment horizontal="center"/>
    </xf>
    <xf numFmtId="8" fontId="25" fillId="0" borderId="9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center"/>
    </xf>
    <xf numFmtId="0" fontId="29" fillId="0" borderId="5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9" fillId="0" borderId="14" xfId="0" applyFont="1" applyBorder="1"/>
    <xf numFmtId="0" fontId="29" fillId="0" borderId="15" xfId="0" applyFont="1" applyBorder="1" applyAlignment="1">
      <alignment horizontal="center"/>
    </xf>
    <xf numFmtId="0" fontId="29" fillId="0" borderId="9" xfId="0" applyFont="1" applyBorder="1"/>
    <xf numFmtId="8" fontId="29" fillId="0" borderId="12" xfId="0" applyNumberFormat="1" applyFont="1" applyBorder="1"/>
    <xf numFmtId="8" fontId="29" fillId="0" borderId="9" xfId="0" applyNumberFormat="1" applyFont="1" applyBorder="1"/>
    <xf numFmtId="0" fontId="29" fillId="0" borderId="26" xfId="0" applyFont="1" applyBorder="1"/>
    <xf numFmtId="8" fontId="29" fillId="0" borderId="26" xfId="0" applyNumberFormat="1" applyFont="1" applyBorder="1"/>
    <xf numFmtId="0" fontId="28" fillId="0" borderId="0" xfId="0" applyFont="1"/>
    <xf numFmtId="0" fontId="26" fillId="0" borderId="0" xfId="0" applyFont="1"/>
    <xf numFmtId="1" fontId="32" fillId="3" borderId="26" xfId="0" applyNumberFormat="1" applyFont="1" applyFill="1" applyBorder="1" applyAlignment="1">
      <alignment horizontal="center"/>
    </xf>
    <xf numFmtId="0" fontId="33" fillId="0" borderId="0" xfId="0" applyFont="1"/>
    <xf numFmtId="3" fontId="25" fillId="0" borderId="0" xfId="0" applyNumberFormat="1" applyFont="1" applyAlignment="1">
      <alignment horizontal="center"/>
    </xf>
    <xf numFmtId="8" fontId="29" fillId="0" borderId="9" xfId="0" applyNumberFormat="1" applyFont="1" applyBorder="1" applyAlignment="1">
      <alignment horizontal="right"/>
    </xf>
    <xf numFmtId="0" fontId="29" fillId="0" borderId="0" xfId="0" applyFont="1" applyAlignment="1">
      <alignment horizontal="left"/>
    </xf>
    <xf numFmtId="8" fontId="29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center"/>
    </xf>
    <xf numFmtId="8" fontId="26" fillId="0" borderId="0" xfId="0" applyNumberFormat="1" applyFont="1"/>
    <xf numFmtId="164" fontId="36" fillId="0" borderId="0" xfId="0" applyNumberFormat="1" applyFont="1" applyAlignment="1">
      <alignment horizontal="center"/>
    </xf>
    <xf numFmtId="8" fontId="24" fillId="5" borderId="21" xfId="0" applyNumberFormat="1" applyFont="1" applyFill="1" applyBorder="1" applyAlignment="1">
      <alignment horizontal="center" vertical="center"/>
    </xf>
    <xf numFmtId="164" fontId="25" fillId="0" borderId="0" xfId="0" applyNumberFormat="1" applyFont="1"/>
    <xf numFmtId="0" fontId="33" fillId="2" borderId="13" xfId="0" applyFont="1" applyFill="1" applyBorder="1" applyAlignment="1">
      <alignment horizontal="center"/>
    </xf>
    <xf numFmtId="0" fontId="33" fillId="2" borderId="13" xfId="0" applyFont="1" applyFill="1" applyBorder="1"/>
    <xf numFmtId="0" fontId="33" fillId="0" borderId="0" xfId="0" applyFont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0" xfId="0" applyFont="1" applyBorder="1" applyAlignment="1">
      <alignment wrapText="1"/>
    </xf>
    <xf numFmtId="8" fontId="29" fillId="3" borderId="21" xfId="0" applyNumberFormat="1" applyFont="1" applyFill="1" applyBorder="1" applyAlignment="1">
      <alignment horizontal="right"/>
    </xf>
    <xf numFmtId="164" fontId="29" fillId="4" borderId="9" xfId="0" applyNumberFormat="1" applyFont="1" applyFill="1" applyBorder="1"/>
    <xf numFmtId="0" fontId="29" fillId="0" borderId="22" xfId="0" applyFont="1" applyBorder="1" applyAlignment="1">
      <alignment wrapText="1"/>
    </xf>
    <xf numFmtId="8" fontId="29" fillId="0" borderId="23" xfId="0" applyNumberFormat="1" applyFont="1" applyBorder="1" applyAlignment="1">
      <alignment horizontal="right"/>
    </xf>
    <xf numFmtId="164" fontId="29" fillId="0" borderId="9" xfId="0" applyNumberFormat="1" applyFont="1" applyBorder="1"/>
    <xf numFmtId="0" fontId="29" fillId="0" borderId="24" xfId="0" applyFont="1" applyBorder="1" applyAlignment="1">
      <alignment wrapText="1"/>
    </xf>
    <xf numFmtId="164" fontId="29" fillId="4" borderId="25" xfId="0" applyNumberFormat="1" applyFont="1" applyFill="1" applyBorder="1"/>
    <xf numFmtId="0" fontId="29" fillId="0" borderId="20" xfId="0" applyFont="1" applyBorder="1"/>
    <xf numFmtId="8" fontId="33" fillId="0" borderId="0" xfId="0" applyNumberFormat="1" applyFont="1"/>
    <xf numFmtId="0" fontId="25" fillId="0" borderId="0" xfId="0" applyFont="1"/>
    <xf numFmtId="3" fontId="29" fillId="0" borderId="0" xfId="0" applyNumberFormat="1" applyFont="1" applyAlignment="1">
      <alignment horizontal="center"/>
    </xf>
    <xf numFmtId="164" fontId="0" fillId="0" borderId="0" xfId="0" applyNumberFormat="1"/>
    <xf numFmtId="9" fontId="3" fillId="0" borderId="0" xfId="0" applyNumberFormat="1" applyFont="1" applyAlignment="1">
      <alignment horizontal="center"/>
    </xf>
    <xf numFmtId="0" fontId="0" fillId="0" borderId="0" xfId="0"/>
    <xf numFmtId="0" fontId="34" fillId="0" borderId="27" xfId="0" applyFont="1" applyBorder="1" applyAlignment="1">
      <alignment horizontal="center" vertical="center"/>
    </xf>
    <xf numFmtId="0" fontId="37" fillId="0" borderId="29" xfId="0" applyFont="1" applyBorder="1"/>
    <xf numFmtId="8" fontId="35" fillId="0" borderId="28" xfId="0" applyNumberFormat="1" applyFont="1" applyBorder="1" applyAlignment="1">
      <alignment horizontal="center" vertical="center"/>
    </xf>
    <xf numFmtId="0" fontId="37" fillId="0" borderId="31" xfId="0" applyFont="1" applyBorder="1"/>
    <xf numFmtId="165" fontId="34" fillId="0" borderId="29" xfId="0" applyNumberFormat="1" applyFont="1" applyBorder="1" applyAlignment="1">
      <alignment horizontal="center" vertical="center"/>
    </xf>
    <xf numFmtId="0" fontId="29" fillId="0" borderId="30" xfId="0" applyFont="1" applyBorder="1" applyAlignment="1">
      <alignment horizontal="left"/>
    </xf>
    <xf numFmtId="0" fontId="37" fillId="0" borderId="7" xfId="0" applyFont="1" applyBorder="1"/>
    <xf numFmtId="0" fontId="34" fillId="0" borderId="29" xfId="0" applyFont="1" applyBorder="1" applyAlignment="1">
      <alignment horizontal="center" vertical="center"/>
    </xf>
    <xf numFmtId="0" fontId="37" fillId="0" borderId="32" xfId="0" applyFont="1" applyBorder="1"/>
    <xf numFmtId="0" fontId="37" fillId="0" borderId="33" xfId="0" applyFont="1" applyBorder="1"/>
    <xf numFmtId="0" fontId="23" fillId="2" borderId="1" xfId="0" applyFont="1" applyFill="1" applyBorder="1" applyAlignment="1">
      <alignment horizontal="center" vertical="center" wrapText="1"/>
    </xf>
    <xf numFmtId="0" fontId="37" fillId="0" borderId="2" xfId="0" applyFont="1" applyBorder="1"/>
    <xf numFmtId="0" fontId="37" fillId="0" borderId="3" xfId="0" applyFont="1" applyBorder="1"/>
    <xf numFmtId="0" fontId="24" fillId="0" borderId="0" xfId="0" applyFont="1" applyAlignment="1">
      <alignment horizontal="center"/>
    </xf>
    <xf numFmtId="0" fontId="38" fillId="0" borderId="0" xfId="0" applyFont="1"/>
    <xf numFmtId="0" fontId="25" fillId="0" borderId="4" xfId="0" applyFont="1" applyBorder="1" applyAlignment="1">
      <alignment horizontal="center" vertical="center"/>
    </xf>
    <xf numFmtId="0" fontId="37" fillId="0" borderId="5" xfId="0" applyFont="1" applyBorder="1"/>
    <xf numFmtId="0" fontId="37" fillId="0" borderId="10" xfId="0" applyFont="1" applyBorder="1"/>
    <xf numFmtId="0" fontId="37" fillId="0" borderId="11" xfId="0" applyFont="1" applyBorder="1"/>
    <xf numFmtId="0" fontId="25" fillId="0" borderId="8" xfId="0" applyFont="1" applyBorder="1" applyAlignment="1">
      <alignment horizontal="center" vertical="center"/>
    </xf>
    <xf numFmtId="0" fontId="37" fillId="0" borderId="12" xfId="0" applyFont="1" applyBorder="1"/>
    <xf numFmtId="0" fontId="31" fillId="2" borderId="1" xfId="0" applyFont="1" applyFill="1" applyBorder="1" applyAlignment="1">
      <alignment horizontal="center"/>
    </xf>
    <xf numFmtId="0" fontId="37" fillId="0" borderId="16" xfId="0" applyFont="1" applyBorder="1"/>
    <xf numFmtId="0" fontId="31" fillId="2" borderId="17" xfId="0" applyFont="1" applyFill="1" applyBorder="1" applyAlignment="1">
      <alignment horizontal="center"/>
    </xf>
    <xf numFmtId="0" fontId="37" fillId="0" borderId="18" xfId="0" applyFont="1" applyBorder="1"/>
    <xf numFmtId="0" fontId="37" fillId="0" borderId="19" xfId="0" applyFont="1" applyBorder="1"/>
    <xf numFmtId="0" fontId="14" fillId="0" borderId="27" xfId="0" applyFont="1" applyBorder="1" applyAlignment="1">
      <alignment horizontal="center" vertical="center"/>
    </xf>
    <xf numFmtId="0" fontId="2" fillId="0" borderId="29" xfId="0" applyFont="1" applyBorder="1"/>
    <xf numFmtId="8" fontId="15" fillId="0" borderId="28" xfId="0" applyNumberFormat="1" applyFont="1" applyBorder="1" applyAlignment="1">
      <alignment horizontal="center" vertical="center"/>
    </xf>
    <xf numFmtId="0" fontId="2" fillId="0" borderId="31" xfId="0" applyFont="1" applyBorder="1"/>
    <xf numFmtId="165" fontId="14" fillId="0" borderId="29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left"/>
    </xf>
    <xf numFmtId="0" fontId="2" fillId="0" borderId="7" xfId="0" applyFont="1" applyBorder="1"/>
    <xf numFmtId="0" fontId="14" fillId="0" borderId="29" xfId="0" applyFont="1" applyBorder="1" applyAlignment="1">
      <alignment horizontal="center" vertical="center"/>
    </xf>
    <xf numFmtId="0" fontId="2" fillId="0" borderId="32" xfId="0" applyFont="1" applyBorder="1"/>
    <xf numFmtId="0" fontId="2" fillId="0" borderId="3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8" xfId="0" applyFont="1" applyBorder="1" applyAlignment="1">
      <alignment horizontal="center" vertical="center"/>
    </xf>
    <xf numFmtId="0" fontId="2" fillId="0" borderId="12" xfId="0" applyFont="1" applyBorder="1"/>
    <xf numFmtId="0" fontId="11" fillId="2" borderId="1" xfId="0" applyFont="1" applyFill="1" applyBorder="1" applyAlignment="1">
      <alignment horizontal="center"/>
    </xf>
    <xf numFmtId="0" fontId="2" fillId="0" borderId="16" xfId="0" applyFont="1" applyBorder="1"/>
    <xf numFmtId="0" fontId="11" fillId="2" borderId="17" xfId="0" applyFont="1" applyFill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/>
  </cellXfs>
  <cellStyles count="1">
    <cellStyle name="Normal" xfId="0" builtinId="0"/>
  </cellStyles>
  <dxfs count="1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FFFFFF"/>
      </font>
      <fill>
        <patternFill patternType="solid">
          <fgColor rgb="FFDD0806"/>
          <bgColor rgb="FFDD0806"/>
        </patternFill>
      </fill>
    </dxf>
    <dxf>
      <fill>
        <patternFill patternType="solid">
          <fgColor rgb="FFFCF305"/>
          <bgColor rgb="FFFCF305"/>
        </patternFill>
      </fill>
    </dxf>
    <dxf>
      <fill>
        <patternFill patternType="solid">
          <fgColor rgb="FF1FB714"/>
          <bgColor rgb="FF1FB714"/>
        </patternFill>
      </fill>
    </dxf>
    <dxf>
      <font>
        <color rgb="FFFFFFFF"/>
      </font>
      <fill>
        <patternFill patternType="solid">
          <fgColor rgb="FFDD0806"/>
          <bgColor rgb="FFDD0806"/>
        </patternFill>
      </fill>
    </dxf>
    <dxf>
      <font>
        <color rgb="FFFFFFFF"/>
      </font>
      <fill>
        <patternFill patternType="solid">
          <fgColor rgb="FF000000"/>
          <bgColor rgb="FF000000"/>
        </patternFill>
      </fill>
    </dxf>
    <dxf>
      <font>
        <color rgb="FFFFFFFF"/>
      </font>
      <fill>
        <patternFill patternType="solid">
          <fgColor rgb="FFDD0806"/>
          <bgColor rgb="FFDD0806"/>
        </patternFill>
      </fill>
    </dxf>
    <dxf>
      <fill>
        <patternFill patternType="solid">
          <fgColor rgb="FFFCF305"/>
          <bgColor rgb="FFFCF305"/>
        </patternFill>
      </fill>
    </dxf>
    <dxf>
      <fill>
        <patternFill patternType="solid">
          <fgColor rgb="FF1FB714"/>
          <bgColor rgb="FF1FB714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FFFFFF"/>
      </font>
      <fill>
        <patternFill patternType="solid">
          <fgColor rgb="FFDD0806"/>
          <bgColor rgb="FFDD0806"/>
        </patternFill>
      </fill>
    </dxf>
    <dxf>
      <fill>
        <patternFill patternType="solid">
          <fgColor rgb="FFFCF305"/>
          <bgColor rgb="FFFCF305"/>
        </patternFill>
      </fill>
    </dxf>
    <dxf>
      <fill>
        <patternFill patternType="solid">
          <fgColor rgb="FF1FB714"/>
          <bgColor rgb="FF1FB714"/>
        </patternFill>
      </fill>
    </dxf>
    <dxf>
      <font>
        <color rgb="FFFFFFFF"/>
      </font>
      <fill>
        <patternFill patternType="solid">
          <fgColor rgb="FFDD0806"/>
          <bgColor rgb="FFDD0806"/>
        </patternFill>
      </fill>
    </dxf>
    <dxf>
      <font>
        <color rgb="FFFFFFFF"/>
      </font>
      <fill>
        <patternFill patternType="solid">
          <fgColor rgb="FF000000"/>
          <bgColor rgb="FF000000"/>
        </patternFill>
      </fill>
    </dxf>
    <dxf>
      <font>
        <color rgb="FFFFFFFF"/>
      </font>
      <fill>
        <patternFill patternType="solid">
          <fgColor rgb="FFDD0806"/>
          <bgColor rgb="FFDD0806"/>
        </patternFill>
      </fill>
    </dxf>
    <dxf>
      <fill>
        <patternFill patternType="solid">
          <fgColor rgb="FFFCF305"/>
          <bgColor rgb="FFFCF305"/>
        </patternFill>
      </fill>
    </dxf>
    <dxf>
      <fill>
        <patternFill patternType="solid">
          <fgColor rgb="FF1FB714"/>
          <bgColor rgb="FF1FB71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ELMP/Budget/ELMP%20Yearly%20Budget.xlsx" TargetMode="External"/><Relationship Id="rId1" Type="http://schemas.openxmlformats.org/officeDocument/2006/relationships/externalLinkPath" Target="/8ea3fed74f2f87cc/Alpha/ELMP/Budget/ELMP%20Yearly%20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LMP Planning Tool"/>
      <sheetName val="ELMP Budget"/>
      <sheetName val="ELMP Calendar"/>
      <sheetName val="ELMP Esquire and Parent Contact"/>
      <sheetName val="Reward Tracker"/>
      <sheetName val="NAACP Black College Tour Budget"/>
      <sheetName val="ELMP Balance Sheet"/>
      <sheetName val="HBCU College Tour Balance Sheet"/>
      <sheetName val="HBCU College Tour Travel Route"/>
      <sheetName val="Fundraising Ideas"/>
      <sheetName val="Community Service Events Ideas"/>
      <sheetName val="Social Activity Id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opLeftCell="F18" workbookViewId="0">
      <selection activeCell="F18" sqref="F18"/>
    </sheetView>
  </sheetViews>
  <sheetFormatPr defaultColWidth="12.6328125" defaultRowHeight="15" customHeight="1"/>
  <cols>
    <col min="1" max="1" width="16" customWidth="1"/>
    <col min="2" max="2" width="54.453125" customWidth="1"/>
    <col min="3" max="3" width="21" customWidth="1"/>
    <col min="4" max="4" width="31.08984375" customWidth="1"/>
    <col min="5" max="5" width="11.26953125" customWidth="1"/>
    <col min="6" max="6" width="36.81640625" customWidth="1"/>
    <col min="7" max="8" width="21" customWidth="1"/>
    <col min="9" max="9" width="31.36328125" customWidth="1"/>
    <col min="10" max="16" width="7.90625" customWidth="1"/>
    <col min="17" max="26" width="20" customWidth="1"/>
  </cols>
  <sheetData>
    <row r="1" spans="1:26" ht="39" customHeight="1">
      <c r="A1" s="153" t="s">
        <v>0</v>
      </c>
      <c r="B1" s="154"/>
      <c r="C1" s="154"/>
      <c r="D1" s="154"/>
      <c r="E1" s="154"/>
      <c r="F1" s="154"/>
      <c r="G1" s="154"/>
      <c r="H1" s="155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>
      <c r="A2" s="153" t="s">
        <v>1</v>
      </c>
      <c r="B2" s="154"/>
      <c r="C2" s="154"/>
      <c r="D2" s="154"/>
      <c r="E2" s="154"/>
      <c r="F2" s="154"/>
      <c r="G2" s="154"/>
      <c r="H2" s="155"/>
      <c r="I2" s="1"/>
      <c r="J2" s="1"/>
      <c r="K2" s="1"/>
      <c r="L2" s="1"/>
      <c r="M2" s="1"/>
      <c r="N2" s="1"/>
      <c r="O2" s="1"/>
      <c r="P2" s="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>
      <c r="A3" s="156" t="s">
        <v>2</v>
      </c>
      <c r="B3" s="116"/>
      <c r="C3" s="116"/>
      <c r="D3" s="116"/>
      <c r="E3" s="3"/>
      <c r="F3" s="156" t="s">
        <v>3</v>
      </c>
      <c r="G3" s="116"/>
      <c r="H3" s="116"/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157" t="s">
        <v>4</v>
      </c>
      <c r="B4" s="158"/>
      <c r="C4" s="4" t="s">
        <v>5</v>
      </c>
      <c r="D4" s="5" t="s">
        <v>6</v>
      </c>
      <c r="E4" s="6"/>
      <c r="F4" s="161" t="s">
        <v>7</v>
      </c>
      <c r="G4" s="7" t="s">
        <v>5</v>
      </c>
      <c r="H4" s="7" t="s">
        <v>6</v>
      </c>
      <c r="I4" s="8"/>
      <c r="J4" s="8"/>
      <c r="K4" s="8"/>
      <c r="L4" s="8"/>
      <c r="M4" s="8"/>
      <c r="N4" s="8"/>
      <c r="O4" s="8"/>
      <c r="P4" s="8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159"/>
      <c r="B5" s="160"/>
      <c r="C5" s="9">
        <f t="shared" ref="C5:D5" si="0">C28</f>
        <v>6500</v>
      </c>
      <c r="D5" s="10">
        <f t="shared" si="0"/>
        <v>6601.03</v>
      </c>
      <c r="E5" s="11"/>
      <c r="F5" s="162"/>
      <c r="G5" s="12">
        <f t="shared" ref="G5:H5" si="1">SUM(G20)</f>
        <v>7000</v>
      </c>
      <c r="H5" s="12">
        <f t="shared" si="1"/>
        <v>11811.75</v>
      </c>
      <c r="I5" s="8"/>
      <c r="J5" s="8"/>
      <c r="K5" s="8"/>
      <c r="L5" s="8"/>
      <c r="M5" s="8"/>
      <c r="N5" s="8"/>
      <c r="O5" s="8"/>
      <c r="P5" s="8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customHeight="1">
      <c r="A6" s="13"/>
      <c r="B6" s="14"/>
      <c r="C6" s="14"/>
      <c r="D6" s="14"/>
      <c r="E6" s="15"/>
      <c r="F6" s="14"/>
      <c r="G6" s="14"/>
      <c r="H6" s="14"/>
      <c r="I6" s="1"/>
      <c r="J6" s="1"/>
      <c r="K6" s="1"/>
      <c r="L6" s="1"/>
      <c r="M6" s="1"/>
      <c r="N6" s="1"/>
      <c r="O6" s="1"/>
      <c r="P6" s="1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15"/>
      <c r="B7" s="16"/>
      <c r="C7" s="17" t="s">
        <v>5</v>
      </c>
      <c r="D7" s="18" t="s">
        <v>6</v>
      </c>
      <c r="E7" s="19"/>
      <c r="F7" s="20"/>
      <c r="G7" s="17" t="s">
        <v>5</v>
      </c>
      <c r="H7" s="21" t="s">
        <v>6</v>
      </c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163" t="s">
        <v>8</v>
      </c>
      <c r="B8" s="154"/>
      <c r="C8" s="154"/>
      <c r="D8" s="164"/>
      <c r="E8" s="19"/>
      <c r="F8" s="165" t="s">
        <v>9</v>
      </c>
      <c r="G8" s="166"/>
      <c r="H8" s="167"/>
      <c r="I8" s="1"/>
      <c r="J8" s="1"/>
      <c r="K8" s="1"/>
      <c r="L8" s="1"/>
      <c r="M8" s="1"/>
      <c r="N8" s="1"/>
      <c r="O8" s="1"/>
      <c r="P8" s="1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3" customHeight="1">
      <c r="A9" s="22">
        <v>1001</v>
      </c>
      <c r="B9" s="23" t="s">
        <v>10</v>
      </c>
      <c r="C9" s="24">
        <v>3000</v>
      </c>
      <c r="D9" s="25">
        <f>(25*112)+387.6+1884.9+650</f>
        <v>5722.5</v>
      </c>
      <c r="E9" s="19">
        <v>4001</v>
      </c>
      <c r="F9" s="23" t="s">
        <v>11</v>
      </c>
      <c r="G9" s="24">
        <v>3000</v>
      </c>
      <c r="H9" s="25">
        <v>3000</v>
      </c>
      <c r="I9" s="1"/>
      <c r="J9" s="1"/>
      <c r="K9" s="1"/>
      <c r="L9" s="1"/>
      <c r="M9" s="1"/>
      <c r="N9" s="1"/>
      <c r="O9" s="1"/>
      <c r="P9" s="1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3" customHeight="1">
      <c r="A10" s="22">
        <v>1002</v>
      </c>
      <c r="B10" s="26" t="s">
        <v>12</v>
      </c>
      <c r="C10" s="27">
        <v>900</v>
      </c>
      <c r="D10" s="28">
        <v>328.03</v>
      </c>
      <c r="E10" s="19">
        <v>4002</v>
      </c>
      <c r="F10" s="29" t="s">
        <v>13</v>
      </c>
      <c r="G10" s="24">
        <v>1000</v>
      </c>
      <c r="H10" s="25">
        <v>980</v>
      </c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3" customHeight="1">
      <c r="A11" s="22">
        <v>1003</v>
      </c>
      <c r="B11" s="26" t="s">
        <v>14</v>
      </c>
      <c r="C11" s="27">
        <v>500</v>
      </c>
      <c r="D11" s="28">
        <v>163.4</v>
      </c>
      <c r="E11" s="19">
        <v>4003</v>
      </c>
      <c r="F11" s="29" t="s">
        <v>15</v>
      </c>
      <c r="G11" s="24">
        <v>500</v>
      </c>
      <c r="H11" s="25">
        <v>0</v>
      </c>
      <c r="I11" s="1"/>
      <c r="J11" s="1"/>
      <c r="K11" s="1"/>
      <c r="L11" s="1"/>
      <c r="M11" s="1"/>
      <c r="N11" s="1"/>
      <c r="O11" s="1"/>
      <c r="P11" s="1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3" customHeight="1">
      <c r="A12" s="22">
        <v>1004</v>
      </c>
      <c r="B12" s="26" t="s">
        <v>16</v>
      </c>
      <c r="C12" s="27">
        <v>1000</v>
      </c>
      <c r="D12" s="28">
        <v>0</v>
      </c>
      <c r="E12" s="19">
        <v>4004</v>
      </c>
      <c r="F12" s="29" t="s">
        <v>17</v>
      </c>
      <c r="G12" s="24">
        <v>500</v>
      </c>
      <c r="H12" s="25">
        <v>200</v>
      </c>
      <c r="I12" s="1"/>
      <c r="J12" s="1"/>
      <c r="K12" s="1"/>
      <c r="L12" s="1"/>
      <c r="M12" s="1"/>
      <c r="N12" s="1"/>
      <c r="O12" s="1"/>
      <c r="P12" s="1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.75" customHeight="1">
      <c r="A13" s="22">
        <v>1005</v>
      </c>
      <c r="B13" s="26" t="s">
        <v>18</v>
      </c>
      <c r="C13" s="27">
        <v>500</v>
      </c>
      <c r="D13" s="28">
        <v>0</v>
      </c>
      <c r="E13" s="19">
        <v>4005</v>
      </c>
      <c r="F13" s="29" t="s">
        <v>19</v>
      </c>
      <c r="G13" s="24">
        <v>500</v>
      </c>
      <c r="H13" s="25">
        <v>100</v>
      </c>
      <c r="I13" s="1"/>
      <c r="J13" s="1"/>
      <c r="K13" s="1"/>
      <c r="L13" s="1"/>
      <c r="M13" s="1"/>
      <c r="N13" s="1"/>
      <c r="O13" s="1"/>
      <c r="P13" s="1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>
      <c r="A14" s="22">
        <v>1006</v>
      </c>
      <c r="B14" s="26" t="s">
        <v>20</v>
      </c>
      <c r="C14" s="27">
        <v>600</v>
      </c>
      <c r="D14" s="28">
        <v>387.1</v>
      </c>
      <c r="E14" s="19">
        <v>4006</v>
      </c>
      <c r="F14" s="29" t="s">
        <v>21</v>
      </c>
      <c r="G14" s="24">
        <v>500</v>
      </c>
      <c r="H14" s="25">
        <v>0</v>
      </c>
      <c r="I14" s="1"/>
      <c r="J14" s="1"/>
      <c r="K14" s="1"/>
      <c r="L14" s="1"/>
      <c r="M14" s="1"/>
      <c r="N14" s="1"/>
      <c r="O14" s="1"/>
      <c r="P14" s="1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7" customHeight="1">
      <c r="A15" s="22">
        <v>1007</v>
      </c>
      <c r="B15" s="26"/>
      <c r="C15" s="27">
        <v>0</v>
      </c>
      <c r="D15" s="28"/>
      <c r="E15" s="19"/>
      <c r="F15" s="29" t="s">
        <v>22</v>
      </c>
      <c r="G15" s="24">
        <v>0</v>
      </c>
      <c r="H15" s="25">
        <v>2500</v>
      </c>
      <c r="I15" s="1"/>
      <c r="J15" s="1"/>
      <c r="K15" s="1"/>
      <c r="L15" s="1"/>
      <c r="M15" s="1"/>
      <c r="N15" s="1"/>
      <c r="O15" s="1"/>
      <c r="P15" s="1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3" customHeight="1">
      <c r="A16" s="22">
        <v>1008</v>
      </c>
      <c r="B16" s="26"/>
      <c r="C16" s="27">
        <v>0</v>
      </c>
      <c r="D16" s="28"/>
      <c r="E16" s="19">
        <v>4007</v>
      </c>
      <c r="F16" s="29" t="s">
        <v>23</v>
      </c>
      <c r="G16" s="27">
        <v>1000</v>
      </c>
      <c r="H16" s="25">
        <v>0</v>
      </c>
      <c r="I16" s="1"/>
      <c r="J16" s="1"/>
      <c r="K16" s="1"/>
      <c r="L16" s="1"/>
      <c r="M16" s="1"/>
      <c r="N16" s="1"/>
      <c r="O16" s="1"/>
      <c r="P16" s="1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3" customHeight="1">
      <c r="A17" s="22">
        <v>1009</v>
      </c>
      <c r="B17" s="26"/>
      <c r="C17" s="27">
        <v>0</v>
      </c>
      <c r="D17" s="28"/>
      <c r="E17" s="19">
        <v>4008</v>
      </c>
      <c r="F17" s="30" t="s">
        <v>24</v>
      </c>
      <c r="G17" s="27">
        <v>0</v>
      </c>
      <c r="H17" s="31">
        <f>'Cash Donations'!B31</f>
        <v>5031.75</v>
      </c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3" customHeight="1">
      <c r="A18" s="22">
        <v>1010</v>
      </c>
      <c r="B18" s="26"/>
      <c r="C18" s="27">
        <v>0</v>
      </c>
      <c r="D18" s="28"/>
      <c r="E18" s="19">
        <v>4009</v>
      </c>
      <c r="F18" s="29"/>
      <c r="G18" s="27"/>
      <c r="H18" s="31"/>
      <c r="I18" s="1"/>
      <c r="J18" s="1"/>
      <c r="K18" s="1"/>
      <c r="L18" s="1"/>
      <c r="M18" s="1"/>
      <c r="N18" s="1"/>
      <c r="O18" s="1"/>
      <c r="P18" s="1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3" customHeight="1">
      <c r="A19" s="22">
        <v>1011</v>
      </c>
      <c r="B19" s="26"/>
      <c r="C19" s="27">
        <v>0</v>
      </c>
      <c r="D19" s="28"/>
      <c r="E19" s="19">
        <v>4010</v>
      </c>
      <c r="F19" s="30"/>
      <c r="G19" s="27"/>
      <c r="H19" s="31"/>
      <c r="I19" s="2"/>
      <c r="J19" s="2"/>
      <c r="K19" s="2"/>
      <c r="L19" s="1"/>
      <c r="M19" s="1"/>
      <c r="N19" s="1"/>
      <c r="O19" s="1"/>
      <c r="P19" s="1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3" customHeight="1">
      <c r="A20" s="22">
        <v>1012</v>
      </c>
      <c r="B20" s="26"/>
      <c r="C20" s="27">
        <v>0</v>
      </c>
      <c r="D20" s="28"/>
      <c r="E20" s="19"/>
      <c r="F20" s="32" t="s">
        <v>25</v>
      </c>
      <c r="G20" s="33">
        <f t="shared" ref="G20:H20" si="2">SUM(G9:G19)</f>
        <v>7000</v>
      </c>
      <c r="H20" s="34">
        <f t="shared" si="2"/>
        <v>11811.75</v>
      </c>
      <c r="I20" s="35"/>
      <c r="J20" s="1"/>
      <c r="K20" s="1"/>
      <c r="L20" s="1"/>
      <c r="M20" s="1"/>
      <c r="N20" s="1"/>
      <c r="O20" s="1"/>
      <c r="P20" s="1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3" customHeight="1">
      <c r="A21" s="22">
        <v>1013</v>
      </c>
      <c r="B21" s="26"/>
      <c r="C21" s="27">
        <v>0</v>
      </c>
      <c r="D21" s="28"/>
      <c r="E21" s="19"/>
      <c r="F21" s="1"/>
      <c r="G21" s="1"/>
      <c r="H21" s="1"/>
      <c r="I21" s="2"/>
      <c r="J21" s="2"/>
      <c r="K21" s="2"/>
      <c r="L21" s="2"/>
      <c r="M21" s="1"/>
      <c r="N21" s="1"/>
      <c r="O21" s="1"/>
      <c r="P21" s="1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3" hidden="1" customHeight="1">
      <c r="A22" s="22">
        <v>1014</v>
      </c>
      <c r="B22" s="26"/>
      <c r="C22" s="27">
        <v>0</v>
      </c>
      <c r="D22" s="28"/>
      <c r="E22" s="19"/>
      <c r="F22" s="36"/>
      <c r="G22" s="1"/>
      <c r="H22" s="1"/>
      <c r="I22" s="15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3" hidden="1" customHeight="1">
      <c r="A23" s="22">
        <v>1015</v>
      </c>
      <c r="B23" s="26"/>
      <c r="C23" s="27">
        <v>0</v>
      </c>
      <c r="D23" s="28"/>
      <c r="E23" s="19"/>
      <c r="F23" s="8"/>
      <c r="G23" s="37"/>
      <c r="H23" s="6"/>
      <c r="I23" s="115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3" hidden="1" customHeight="1">
      <c r="A24" s="22">
        <v>1016</v>
      </c>
      <c r="B24" s="26"/>
      <c r="C24" s="24">
        <v>0</v>
      </c>
      <c r="D24" s="28"/>
      <c r="E24" s="19"/>
      <c r="F24" s="1"/>
      <c r="G24" s="1"/>
      <c r="H24" s="38"/>
      <c r="I24" s="116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8.5" hidden="1" customHeight="1">
      <c r="A25" s="22">
        <v>1017</v>
      </c>
      <c r="B25" s="26"/>
      <c r="C25" s="27">
        <v>0</v>
      </c>
      <c r="D25" s="28"/>
      <c r="E25" s="19"/>
      <c r="F25" s="1"/>
      <c r="G25" s="15"/>
      <c r="H25" s="39"/>
      <c r="I25" s="116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.25" customHeight="1">
      <c r="A26" s="22">
        <v>1014</v>
      </c>
      <c r="B26" s="26"/>
      <c r="C26" s="27">
        <v>0</v>
      </c>
      <c r="D26" s="28"/>
      <c r="E26" s="19"/>
      <c r="F26" s="40"/>
      <c r="G26" s="1"/>
      <c r="H26" s="4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.25" customHeight="1">
      <c r="A27" s="22">
        <v>1015</v>
      </c>
      <c r="B27" s="23"/>
      <c r="C27" s="27">
        <v>0</v>
      </c>
      <c r="D27" s="28"/>
      <c r="E27" s="19"/>
      <c r="F27" s="143" t="s">
        <v>26</v>
      </c>
      <c r="G27" s="145">
        <f>G5-C5</f>
        <v>500</v>
      </c>
      <c r="H27" s="147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25" customHeight="1">
      <c r="A28" s="148" t="s">
        <v>25</v>
      </c>
      <c r="B28" s="149"/>
      <c r="C28" s="42">
        <f t="shared" ref="C28:D28" si="3">SUM(C9:C27)</f>
        <v>6500</v>
      </c>
      <c r="D28" s="42">
        <f t="shared" si="3"/>
        <v>6601.03</v>
      </c>
      <c r="E28" s="43"/>
      <c r="F28" s="144"/>
      <c r="G28" s="146"/>
      <c r="H28" s="144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25" customHeight="1">
      <c r="A29" s="17"/>
      <c r="B29" s="44"/>
      <c r="C29" s="45"/>
      <c r="D29" s="45"/>
      <c r="E29" s="19"/>
      <c r="F29" s="144"/>
      <c r="G29" s="146"/>
      <c r="H29" s="144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7.25" customHeight="1">
      <c r="A30" s="15"/>
      <c r="B30" s="1"/>
      <c r="C30" s="46"/>
      <c r="D30" s="47"/>
      <c r="E30" s="19"/>
      <c r="F30" s="150" t="s">
        <v>27</v>
      </c>
      <c r="G30" s="145">
        <f>(H5-D5)</f>
        <v>5210.72</v>
      </c>
      <c r="H30" s="48"/>
      <c r="I30" s="47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7.25" customHeight="1">
      <c r="A31" s="15"/>
      <c r="B31" s="1"/>
      <c r="C31" s="1"/>
      <c r="D31" s="1"/>
      <c r="E31" s="19"/>
      <c r="F31" s="151"/>
      <c r="G31" s="152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15"/>
      <c r="B32" s="1"/>
      <c r="C32" s="1"/>
      <c r="D32" s="1"/>
      <c r="E32" s="1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15"/>
      <c r="B33" s="1"/>
      <c r="C33" s="1"/>
      <c r="D33" s="1"/>
      <c r="E33" s="19"/>
      <c r="F33" s="8"/>
      <c r="G33" s="49"/>
      <c r="H33" s="8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15"/>
      <c r="B34" s="8"/>
      <c r="C34" s="8"/>
      <c r="D34" s="8"/>
      <c r="E34" s="15"/>
      <c r="F34" s="50"/>
      <c r="G34" s="51"/>
      <c r="H34" s="52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6"/>
      <c r="B35" s="8"/>
      <c r="C35" s="8"/>
      <c r="D35" s="8"/>
      <c r="E35" s="1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6"/>
      <c r="B36" s="8"/>
      <c r="C36" s="8"/>
      <c r="D36" s="8"/>
      <c r="E36" s="1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6"/>
      <c r="B37" s="8"/>
      <c r="C37" s="8"/>
      <c r="D37" s="8"/>
      <c r="E37" s="15"/>
      <c r="F37" s="53" t="s">
        <v>28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9.25" customHeight="1">
      <c r="A38" s="6"/>
      <c r="B38" s="8"/>
      <c r="C38" s="8"/>
      <c r="D38" s="6"/>
      <c r="E38" s="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6"/>
      <c r="B39" s="52"/>
      <c r="C39" s="52"/>
      <c r="D39" s="52"/>
      <c r="E39" s="1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15"/>
      <c r="B40" s="1"/>
      <c r="C40" s="1"/>
      <c r="D40" s="1"/>
      <c r="E40" s="1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15"/>
      <c r="B41" s="1"/>
      <c r="C41" s="1"/>
      <c r="D41" s="1"/>
      <c r="E41" s="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15"/>
      <c r="B42" s="1"/>
      <c r="C42" s="1"/>
      <c r="D42" s="1"/>
      <c r="E42" s="5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15"/>
      <c r="B43" s="1"/>
      <c r="C43" s="1"/>
      <c r="D43" s="1"/>
      <c r="E43" s="1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15"/>
      <c r="B44" s="1"/>
      <c r="C44" s="1"/>
      <c r="D44" s="1"/>
      <c r="E44" s="1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15"/>
      <c r="B45" s="1"/>
      <c r="C45" s="1"/>
      <c r="D45" s="1"/>
      <c r="E45" s="1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>
      <c r="A46" s="15"/>
      <c r="B46" s="1"/>
      <c r="C46" s="1"/>
      <c r="D46" s="1"/>
      <c r="E46" s="1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>
      <c r="A47" s="15"/>
      <c r="B47" s="1"/>
      <c r="C47" s="1"/>
      <c r="D47" s="1"/>
      <c r="E47" s="1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>
      <c r="A48" s="15"/>
      <c r="B48" s="1"/>
      <c r="C48" s="1"/>
      <c r="D48" s="1"/>
      <c r="E48" s="1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>
      <c r="A49" s="15"/>
      <c r="B49" s="1"/>
      <c r="C49" s="1"/>
      <c r="D49" s="1"/>
      <c r="E49" s="1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>
      <c r="A50" s="15"/>
      <c r="B50" s="1"/>
      <c r="C50" s="1"/>
      <c r="D50" s="1"/>
      <c r="E50" s="1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>
      <c r="A51" s="15"/>
      <c r="B51" s="1"/>
      <c r="C51" s="1"/>
      <c r="D51" s="1"/>
      <c r="E51" s="1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>
      <c r="A52" s="15"/>
      <c r="B52" s="1"/>
      <c r="C52" s="1"/>
      <c r="D52" s="1"/>
      <c r="E52" s="1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>
      <c r="A53" s="15"/>
      <c r="B53" s="1"/>
      <c r="C53" s="1"/>
      <c r="D53" s="1"/>
      <c r="E53" s="1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>
      <c r="A54" s="15"/>
      <c r="B54" s="1"/>
      <c r="C54" s="1"/>
      <c r="D54" s="1"/>
      <c r="E54" s="1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>
      <c r="A55" s="15"/>
      <c r="B55" s="1"/>
      <c r="C55" s="1"/>
      <c r="D55" s="1"/>
      <c r="E55" s="1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>
      <c r="A56" s="15"/>
      <c r="B56" s="1"/>
      <c r="C56" s="1"/>
      <c r="D56" s="1"/>
      <c r="E56" s="1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>
      <c r="A57" s="15"/>
      <c r="B57" s="1"/>
      <c r="C57" s="1"/>
      <c r="D57" s="1"/>
      <c r="E57" s="1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>
      <c r="A58" s="15"/>
      <c r="B58" s="1"/>
      <c r="C58" s="1"/>
      <c r="D58" s="1"/>
      <c r="E58" s="1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>
      <c r="A59" s="15"/>
      <c r="B59" s="1"/>
      <c r="C59" s="1"/>
      <c r="D59" s="1"/>
      <c r="E59" s="1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>
      <c r="A60" s="15"/>
      <c r="B60" s="1"/>
      <c r="C60" s="1"/>
      <c r="D60" s="1"/>
      <c r="E60" s="1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>
      <c r="A61" s="15"/>
      <c r="B61" s="1"/>
      <c r="C61" s="1"/>
      <c r="D61" s="1"/>
      <c r="E61" s="1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>
      <c r="A62" s="15"/>
      <c r="B62" s="1"/>
      <c r="C62" s="1"/>
      <c r="D62" s="1"/>
      <c r="E62" s="1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>
      <c r="A63" s="15"/>
      <c r="B63" s="1"/>
      <c r="C63" s="1"/>
      <c r="D63" s="1"/>
      <c r="E63" s="1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>
      <c r="A64" s="15"/>
      <c r="B64" s="1"/>
      <c r="C64" s="1"/>
      <c r="D64" s="1"/>
      <c r="E64" s="1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>
      <c r="A65" s="15"/>
      <c r="B65" s="1"/>
      <c r="C65" s="1"/>
      <c r="D65" s="1"/>
      <c r="E65" s="1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>
      <c r="A66" s="15"/>
      <c r="B66" s="1"/>
      <c r="C66" s="1"/>
      <c r="D66" s="1"/>
      <c r="E66" s="1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>
      <c r="A67" s="15"/>
      <c r="B67" s="1"/>
      <c r="C67" s="1"/>
      <c r="D67" s="1"/>
      <c r="E67" s="1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>
      <c r="A68" s="15"/>
      <c r="B68" s="1"/>
      <c r="C68" s="1"/>
      <c r="D68" s="1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>
      <c r="A69" s="15"/>
      <c r="B69" s="1"/>
      <c r="C69" s="1"/>
      <c r="D69" s="1"/>
      <c r="E69" s="1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>
      <c r="A70" s="15"/>
      <c r="B70" s="1"/>
      <c r="C70" s="1"/>
      <c r="D70" s="1"/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>
      <c r="A71" s="15"/>
      <c r="B71" s="1"/>
      <c r="C71" s="1"/>
      <c r="D71" s="1"/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>
      <c r="A72" s="15"/>
      <c r="B72" s="1"/>
      <c r="C72" s="1"/>
      <c r="D72" s="1"/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>
      <c r="A73" s="15"/>
      <c r="B73" s="1"/>
      <c r="C73" s="1"/>
      <c r="D73" s="1"/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>
      <c r="A74" s="15"/>
      <c r="B74" s="1"/>
      <c r="C74" s="1"/>
      <c r="D74" s="1"/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>
      <c r="A75" s="15"/>
      <c r="B75" s="1"/>
      <c r="C75" s="1"/>
      <c r="D75" s="1"/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>
      <c r="A76" s="15"/>
      <c r="B76" s="1"/>
      <c r="C76" s="1"/>
      <c r="D76" s="1"/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>
      <c r="A77" s="15"/>
      <c r="B77" s="1"/>
      <c r="C77" s="1"/>
      <c r="D77" s="1"/>
      <c r="E77" s="1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>
      <c r="A78" s="15"/>
      <c r="B78" s="1"/>
      <c r="C78" s="1"/>
      <c r="D78" s="1"/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>
      <c r="A79" s="15"/>
      <c r="B79" s="1"/>
      <c r="C79" s="1"/>
      <c r="D79" s="1"/>
      <c r="E79" s="1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>
      <c r="A80" s="15"/>
      <c r="B80" s="1"/>
      <c r="C80" s="1"/>
      <c r="D80" s="1"/>
      <c r="E80" s="1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>
      <c r="A81" s="15"/>
      <c r="B81" s="1"/>
      <c r="C81" s="1"/>
      <c r="D81" s="1"/>
      <c r="E81" s="1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>
      <c r="A82" s="15"/>
      <c r="B82" s="1"/>
      <c r="C82" s="1"/>
      <c r="D82" s="1"/>
      <c r="E82" s="1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>
      <c r="A83" s="15"/>
      <c r="B83" s="1"/>
      <c r="C83" s="1"/>
      <c r="D83" s="1"/>
      <c r="E83" s="1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>
      <c r="A84" s="15"/>
      <c r="B84" s="1"/>
      <c r="C84" s="1"/>
      <c r="D84" s="1"/>
      <c r="E84" s="1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>
      <c r="A85" s="15"/>
      <c r="B85" s="1"/>
      <c r="C85" s="1"/>
      <c r="D85" s="1"/>
      <c r="E85" s="1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>
      <c r="A86" s="15"/>
      <c r="B86" s="1"/>
      <c r="C86" s="1"/>
      <c r="D86" s="1"/>
      <c r="E86" s="1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>
      <c r="A87" s="15"/>
      <c r="B87" s="1"/>
      <c r="C87" s="1"/>
      <c r="D87" s="1"/>
      <c r="E87" s="1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>
      <c r="A88" s="15"/>
      <c r="B88" s="1"/>
      <c r="C88" s="1"/>
      <c r="D88" s="1"/>
      <c r="E88" s="1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>
      <c r="A89" s="15"/>
      <c r="B89" s="1"/>
      <c r="C89" s="1"/>
      <c r="D89" s="1"/>
      <c r="E89" s="1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>
      <c r="A90" s="15"/>
      <c r="B90" s="1"/>
      <c r="C90" s="1"/>
      <c r="D90" s="1"/>
      <c r="E90" s="1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>
      <c r="A91" s="15"/>
      <c r="B91" s="1"/>
      <c r="C91" s="1"/>
      <c r="D91" s="1"/>
      <c r="E91" s="1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>
      <c r="A92" s="15"/>
      <c r="B92" s="1"/>
      <c r="C92" s="1"/>
      <c r="D92" s="1"/>
      <c r="E92" s="1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>
      <c r="A93" s="15"/>
      <c r="B93" s="1"/>
      <c r="C93" s="1"/>
      <c r="D93" s="1"/>
      <c r="E93" s="1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>
      <c r="A94" s="15"/>
      <c r="B94" s="1"/>
      <c r="C94" s="1"/>
      <c r="D94" s="1"/>
      <c r="E94" s="1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>
      <c r="A95" s="15"/>
      <c r="B95" s="1"/>
      <c r="C95" s="1"/>
      <c r="D95" s="1"/>
      <c r="E95" s="1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>
      <c r="A96" s="15"/>
      <c r="B96" s="1"/>
      <c r="C96" s="1"/>
      <c r="D96" s="1"/>
      <c r="E96" s="1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>
      <c r="A97" s="15"/>
      <c r="B97" s="1"/>
      <c r="C97" s="1"/>
      <c r="D97" s="1"/>
      <c r="E97" s="1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>
      <c r="A98" s="15"/>
      <c r="B98" s="1"/>
      <c r="C98" s="1"/>
      <c r="D98" s="1"/>
      <c r="E98" s="15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>
      <c r="A99" s="15"/>
      <c r="B99" s="1"/>
      <c r="C99" s="1"/>
      <c r="D99" s="1"/>
      <c r="E99" s="15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>
      <c r="A100" s="15"/>
      <c r="B100" s="1"/>
      <c r="C100" s="1"/>
      <c r="D100" s="1"/>
      <c r="E100" s="1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>
      <c r="A101" s="15"/>
      <c r="B101" s="1"/>
      <c r="C101" s="1"/>
      <c r="D101" s="1"/>
      <c r="E101" s="1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>
      <c r="A102" s="15"/>
      <c r="B102" s="1"/>
      <c r="C102" s="1"/>
      <c r="D102" s="1"/>
      <c r="E102" s="15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>
      <c r="A103" s="15"/>
      <c r="B103" s="1"/>
      <c r="C103" s="1"/>
      <c r="D103" s="1"/>
      <c r="E103" s="15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>
      <c r="A104" s="15"/>
      <c r="B104" s="1"/>
      <c r="C104" s="1"/>
      <c r="D104" s="1"/>
      <c r="E104" s="15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>
      <c r="A105" s="15"/>
      <c r="B105" s="1"/>
      <c r="C105" s="1"/>
      <c r="D105" s="1"/>
      <c r="E105" s="1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>
      <c r="A106" s="15"/>
      <c r="B106" s="1"/>
      <c r="C106" s="1"/>
      <c r="D106" s="1"/>
      <c r="E106" s="1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>
      <c r="A107" s="15"/>
      <c r="B107" s="1"/>
      <c r="C107" s="1"/>
      <c r="D107" s="1"/>
      <c r="E107" s="15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>
      <c r="A108" s="15"/>
      <c r="B108" s="1"/>
      <c r="C108" s="1"/>
      <c r="D108" s="1"/>
      <c r="E108" s="15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>
      <c r="A109" s="15"/>
      <c r="B109" s="1"/>
      <c r="C109" s="1"/>
      <c r="D109" s="1"/>
      <c r="E109" s="1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>
      <c r="A110" s="15"/>
      <c r="B110" s="1"/>
      <c r="C110" s="1"/>
      <c r="D110" s="1"/>
      <c r="E110" s="1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>
      <c r="A111" s="15"/>
      <c r="B111" s="1"/>
      <c r="C111" s="1"/>
      <c r="D111" s="1"/>
      <c r="E111" s="1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>
      <c r="A112" s="15"/>
      <c r="B112" s="1"/>
      <c r="C112" s="1"/>
      <c r="D112" s="1"/>
      <c r="E112" s="1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>
      <c r="A113" s="15"/>
      <c r="B113" s="1"/>
      <c r="C113" s="1"/>
      <c r="D113" s="1"/>
      <c r="E113" s="1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>
      <c r="A114" s="15"/>
      <c r="B114" s="1"/>
      <c r="C114" s="1"/>
      <c r="D114" s="1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>
      <c r="A115" s="15"/>
      <c r="B115" s="1"/>
      <c r="C115" s="1"/>
      <c r="D115" s="1"/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>
      <c r="A116" s="15"/>
      <c r="B116" s="1"/>
      <c r="C116" s="1"/>
      <c r="D116" s="1"/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>
      <c r="A117" s="15"/>
      <c r="B117" s="1"/>
      <c r="C117" s="1"/>
      <c r="D117" s="1"/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>
      <c r="A118" s="15"/>
      <c r="B118" s="1"/>
      <c r="C118" s="1"/>
      <c r="D118" s="1"/>
      <c r="E118" s="1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>
      <c r="A119" s="15"/>
      <c r="B119" s="1"/>
      <c r="C119" s="1"/>
      <c r="D119" s="1"/>
      <c r="E119" s="1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>
      <c r="A120" s="15"/>
      <c r="B120" s="1"/>
      <c r="C120" s="1"/>
      <c r="D120" s="1"/>
      <c r="E120" s="15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>
      <c r="A121" s="15"/>
      <c r="B121" s="1"/>
      <c r="C121" s="1"/>
      <c r="D121" s="1"/>
      <c r="E121" s="15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>
      <c r="A122" s="15"/>
      <c r="B122" s="1"/>
      <c r="C122" s="1"/>
      <c r="D122" s="1"/>
      <c r="E122" s="15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>
      <c r="A123" s="15"/>
      <c r="B123" s="1"/>
      <c r="C123" s="1"/>
      <c r="D123" s="1"/>
      <c r="E123" s="15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>
      <c r="A124" s="15"/>
      <c r="B124" s="1"/>
      <c r="C124" s="1"/>
      <c r="D124" s="1"/>
      <c r="E124" s="15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>
      <c r="A125" s="15"/>
      <c r="B125" s="1"/>
      <c r="C125" s="1"/>
      <c r="D125" s="1"/>
      <c r="E125" s="1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>
      <c r="A126" s="15"/>
      <c r="B126" s="1"/>
      <c r="C126" s="1"/>
      <c r="D126" s="1"/>
      <c r="E126" s="15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>
      <c r="A127" s="15"/>
      <c r="B127" s="1"/>
      <c r="C127" s="1"/>
      <c r="D127" s="1"/>
      <c r="E127" s="1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>
      <c r="A128" s="15"/>
      <c r="B128" s="1"/>
      <c r="C128" s="1"/>
      <c r="D128" s="1"/>
      <c r="E128" s="1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>
      <c r="A129" s="15"/>
      <c r="B129" s="1"/>
      <c r="C129" s="1"/>
      <c r="D129" s="1"/>
      <c r="E129" s="1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>
      <c r="A130" s="15"/>
      <c r="B130" s="1"/>
      <c r="C130" s="1"/>
      <c r="D130" s="1"/>
      <c r="E130" s="1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>
      <c r="A131" s="15"/>
      <c r="B131" s="1"/>
      <c r="C131" s="1"/>
      <c r="D131" s="1"/>
      <c r="E131" s="1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>
      <c r="A132" s="15"/>
      <c r="B132" s="1"/>
      <c r="C132" s="1"/>
      <c r="D132" s="1"/>
      <c r="E132" s="1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>
      <c r="A133" s="15"/>
      <c r="B133" s="1"/>
      <c r="C133" s="1"/>
      <c r="D133" s="1"/>
      <c r="E133" s="1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>
      <c r="A134" s="15"/>
      <c r="B134" s="1"/>
      <c r="C134" s="1"/>
      <c r="D134" s="1"/>
      <c r="E134" s="1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>
      <c r="A135" s="15"/>
      <c r="B135" s="1"/>
      <c r="C135" s="1"/>
      <c r="D135" s="1"/>
      <c r="E135" s="15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>
      <c r="A136" s="15"/>
      <c r="B136" s="1"/>
      <c r="C136" s="1"/>
      <c r="D136" s="1"/>
      <c r="E136" s="1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>
      <c r="A137" s="15"/>
      <c r="B137" s="1"/>
      <c r="C137" s="1"/>
      <c r="D137" s="1"/>
      <c r="E137" s="1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>
      <c r="A138" s="15"/>
      <c r="B138" s="1"/>
      <c r="C138" s="1"/>
      <c r="D138" s="1"/>
      <c r="E138" s="15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>
      <c r="A139" s="15"/>
      <c r="B139" s="1"/>
      <c r="C139" s="1"/>
      <c r="D139" s="1"/>
      <c r="E139" s="1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>
      <c r="A140" s="15"/>
      <c r="B140" s="1"/>
      <c r="C140" s="1"/>
      <c r="D140" s="1"/>
      <c r="E140" s="1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>
      <c r="A141" s="15"/>
      <c r="B141" s="1"/>
      <c r="C141" s="1"/>
      <c r="D141" s="1"/>
      <c r="E141" s="1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>
      <c r="A142" s="15"/>
      <c r="B142" s="1"/>
      <c r="C142" s="1"/>
      <c r="D142" s="1"/>
      <c r="E142" s="1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>
      <c r="A143" s="15"/>
      <c r="B143" s="1"/>
      <c r="C143" s="1"/>
      <c r="D143" s="1"/>
      <c r="E143" s="1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>
      <c r="A144" s="15"/>
      <c r="B144" s="1"/>
      <c r="C144" s="1"/>
      <c r="D144" s="1"/>
      <c r="E144" s="15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>
      <c r="A145" s="15"/>
      <c r="B145" s="1"/>
      <c r="C145" s="1"/>
      <c r="D145" s="1"/>
      <c r="E145" s="15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>
      <c r="A146" s="15"/>
      <c r="B146" s="1"/>
      <c r="C146" s="1"/>
      <c r="D146" s="1"/>
      <c r="E146" s="1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>
      <c r="A147" s="15"/>
      <c r="B147" s="1"/>
      <c r="C147" s="1"/>
      <c r="D147" s="1"/>
      <c r="E147" s="1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>
      <c r="A148" s="15"/>
      <c r="B148" s="1"/>
      <c r="C148" s="1"/>
      <c r="D148" s="1"/>
      <c r="E148" s="1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>
      <c r="A149" s="15"/>
      <c r="B149" s="1"/>
      <c r="C149" s="1"/>
      <c r="D149" s="1"/>
      <c r="E149" s="1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>
      <c r="A150" s="15"/>
      <c r="B150" s="1"/>
      <c r="C150" s="1"/>
      <c r="D150" s="1"/>
      <c r="E150" s="1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>
      <c r="A151" s="15"/>
      <c r="B151" s="1"/>
      <c r="C151" s="1"/>
      <c r="D151" s="1"/>
      <c r="E151" s="1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>
      <c r="A152" s="15"/>
      <c r="B152" s="1"/>
      <c r="C152" s="1"/>
      <c r="D152" s="1"/>
      <c r="E152" s="1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>
      <c r="A153" s="15"/>
      <c r="B153" s="1"/>
      <c r="C153" s="1"/>
      <c r="D153" s="1"/>
      <c r="E153" s="1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>
      <c r="A154" s="15"/>
      <c r="B154" s="1"/>
      <c r="C154" s="1"/>
      <c r="D154" s="1"/>
      <c r="E154" s="15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>
      <c r="A155" s="15"/>
      <c r="B155" s="1"/>
      <c r="C155" s="1"/>
      <c r="D155" s="1"/>
      <c r="E155" s="1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>
      <c r="A156" s="15"/>
      <c r="B156" s="1"/>
      <c r="C156" s="1"/>
      <c r="D156" s="1"/>
      <c r="E156" s="1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>
      <c r="A157" s="15"/>
      <c r="B157" s="1"/>
      <c r="C157" s="1"/>
      <c r="D157" s="1"/>
      <c r="E157" s="1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>
      <c r="A158" s="15"/>
      <c r="B158" s="1"/>
      <c r="C158" s="1"/>
      <c r="D158" s="1"/>
      <c r="E158" s="1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>
      <c r="A159" s="15"/>
      <c r="B159" s="1"/>
      <c r="C159" s="1"/>
      <c r="D159" s="1"/>
      <c r="E159" s="1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>
      <c r="A160" s="15"/>
      <c r="B160" s="1"/>
      <c r="C160" s="1"/>
      <c r="D160" s="1"/>
      <c r="E160" s="1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>
      <c r="A161" s="15"/>
      <c r="B161" s="1"/>
      <c r="C161" s="1"/>
      <c r="D161" s="1"/>
      <c r="E161" s="1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>
      <c r="A162" s="15"/>
      <c r="B162" s="1"/>
      <c r="C162" s="1"/>
      <c r="D162" s="1"/>
      <c r="E162" s="1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>
      <c r="A163" s="15"/>
      <c r="B163" s="1"/>
      <c r="C163" s="1"/>
      <c r="D163" s="1"/>
      <c r="E163" s="1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>
      <c r="A164" s="15"/>
      <c r="B164" s="1"/>
      <c r="C164" s="1"/>
      <c r="D164" s="1"/>
      <c r="E164" s="1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>
      <c r="A165" s="15"/>
      <c r="B165" s="1"/>
      <c r="C165" s="1"/>
      <c r="D165" s="1"/>
      <c r="E165" s="1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>
      <c r="A166" s="15"/>
      <c r="B166" s="1"/>
      <c r="C166" s="1"/>
      <c r="D166" s="1"/>
      <c r="E166" s="1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>
      <c r="A167" s="15"/>
      <c r="B167" s="1"/>
      <c r="C167" s="1"/>
      <c r="D167" s="1"/>
      <c r="E167" s="1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>
      <c r="A168" s="15"/>
      <c r="B168" s="1"/>
      <c r="C168" s="1"/>
      <c r="D168" s="1"/>
      <c r="E168" s="1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>
      <c r="A169" s="15"/>
      <c r="B169" s="1"/>
      <c r="C169" s="1"/>
      <c r="D169" s="1"/>
      <c r="E169" s="1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>
      <c r="A170" s="15"/>
      <c r="B170" s="1"/>
      <c r="C170" s="1"/>
      <c r="D170" s="1"/>
      <c r="E170" s="1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>
      <c r="A171" s="15"/>
      <c r="B171" s="1"/>
      <c r="C171" s="1"/>
      <c r="D171" s="1"/>
      <c r="E171" s="1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>
      <c r="A172" s="15"/>
      <c r="B172" s="1"/>
      <c r="C172" s="1"/>
      <c r="D172" s="1"/>
      <c r="E172" s="1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>
      <c r="A173" s="15"/>
      <c r="B173" s="1"/>
      <c r="C173" s="1"/>
      <c r="D173" s="1"/>
      <c r="E173" s="1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>
      <c r="A174" s="15"/>
      <c r="B174" s="1"/>
      <c r="C174" s="1"/>
      <c r="D174" s="1"/>
      <c r="E174" s="1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>
      <c r="A175" s="15"/>
      <c r="B175" s="1"/>
      <c r="C175" s="1"/>
      <c r="D175" s="1"/>
      <c r="E175" s="1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>
      <c r="A176" s="15"/>
      <c r="B176" s="1"/>
      <c r="C176" s="1"/>
      <c r="D176" s="1"/>
      <c r="E176" s="1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>
      <c r="A177" s="15"/>
      <c r="B177" s="1"/>
      <c r="C177" s="1"/>
      <c r="D177" s="1"/>
      <c r="E177" s="1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>
      <c r="A178" s="15"/>
      <c r="B178" s="1"/>
      <c r="C178" s="1"/>
      <c r="D178" s="1"/>
      <c r="E178" s="1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>
      <c r="A179" s="15"/>
      <c r="B179" s="1"/>
      <c r="C179" s="1"/>
      <c r="D179" s="1"/>
      <c r="E179" s="1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>
      <c r="A180" s="15"/>
      <c r="B180" s="1"/>
      <c r="C180" s="1"/>
      <c r="D180" s="1"/>
      <c r="E180" s="1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>
      <c r="A181" s="15"/>
      <c r="B181" s="1"/>
      <c r="C181" s="1"/>
      <c r="D181" s="1"/>
      <c r="E181" s="1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>
      <c r="A182" s="15"/>
      <c r="B182" s="1"/>
      <c r="C182" s="1"/>
      <c r="D182" s="1"/>
      <c r="E182" s="1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>
      <c r="A183" s="15"/>
      <c r="B183" s="1"/>
      <c r="C183" s="1"/>
      <c r="D183" s="1"/>
      <c r="E183" s="1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>
      <c r="A184" s="15"/>
      <c r="B184" s="1"/>
      <c r="C184" s="1"/>
      <c r="D184" s="1"/>
      <c r="E184" s="1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>
      <c r="A185" s="15"/>
      <c r="B185" s="1"/>
      <c r="C185" s="1"/>
      <c r="D185" s="1"/>
      <c r="E185" s="1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>
      <c r="A186" s="15"/>
      <c r="B186" s="1"/>
      <c r="C186" s="1"/>
      <c r="D186" s="1"/>
      <c r="E186" s="1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>
      <c r="A187" s="15"/>
      <c r="B187" s="1"/>
      <c r="C187" s="1"/>
      <c r="D187" s="1"/>
      <c r="E187" s="1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>
      <c r="A188" s="15"/>
      <c r="B188" s="1"/>
      <c r="C188" s="1"/>
      <c r="D188" s="1"/>
      <c r="E188" s="1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>
      <c r="A189" s="15"/>
      <c r="B189" s="1"/>
      <c r="C189" s="1"/>
      <c r="D189" s="1"/>
      <c r="E189" s="1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>
      <c r="A190" s="15"/>
      <c r="B190" s="1"/>
      <c r="C190" s="1"/>
      <c r="D190" s="1"/>
      <c r="E190" s="1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>
      <c r="A191" s="15"/>
      <c r="B191" s="1"/>
      <c r="C191" s="1"/>
      <c r="D191" s="1"/>
      <c r="E191" s="1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>
      <c r="A192" s="15"/>
      <c r="B192" s="1"/>
      <c r="C192" s="1"/>
      <c r="D192" s="1"/>
      <c r="E192" s="1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>
      <c r="A193" s="15"/>
      <c r="B193" s="1"/>
      <c r="C193" s="1"/>
      <c r="D193" s="1"/>
      <c r="E193" s="1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>
      <c r="A194" s="15"/>
      <c r="B194" s="1"/>
      <c r="C194" s="1"/>
      <c r="D194" s="1"/>
      <c r="E194" s="1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>
      <c r="A195" s="15"/>
      <c r="B195" s="1"/>
      <c r="C195" s="1"/>
      <c r="D195" s="1"/>
      <c r="E195" s="1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>
      <c r="A196" s="15"/>
      <c r="B196" s="1"/>
      <c r="C196" s="1"/>
      <c r="D196" s="1"/>
      <c r="E196" s="1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>
      <c r="A197" s="15"/>
      <c r="B197" s="1"/>
      <c r="C197" s="1"/>
      <c r="D197" s="1"/>
      <c r="E197" s="1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>
      <c r="A198" s="15"/>
      <c r="B198" s="1"/>
      <c r="C198" s="1"/>
      <c r="D198" s="1"/>
      <c r="E198" s="1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>
      <c r="A199" s="15"/>
      <c r="B199" s="1"/>
      <c r="C199" s="1"/>
      <c r="D199" s="1"/>
      <c r="E199" s="1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>
      <c r="A200" s="15"/>
      <c r="B200" s="1"/>
      <c r="C200" s="1"/>
      <c r="D200" s="1"/>
      <c r="E200" s="1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>
      <c r="A201" s="15"/>
      <c r="B201" s="1"/>
      <c r="C201" s="1"/>
      <c r="D201" s="1"/>
      <c r="E201" s="1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>
      <c r="A202" s="15"/>
      <c r="B202" s="1"/>
      <c r="C202" s="1"/>
      <c r="D202" s="1"/>
      <c r="E202" s="1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>
      <c r="A203" s="15"/>
      <c r="B203" s="1"/>
      <c r="C203" s="1"/>
      <c r="D203" s="1"/>
      <c r="E203" s="1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>
      <c r="A204" s="15"/>
      <c r="B204" s="1"/>
      <c r="C204" s="1"/>
      <c r="D204" s="1"/>
      <c r="E204" s="1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>
      <c r="A205" s="15"/>
      <c r="B205" s="1"/>
      <c r="C205" s="1"/>
      <c r="D205" s="1"/>
      <c r="E205" s="1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>
      <c r="A206" s="15"/>
      <c r="B206" s="1"/>
      <c r="C206" s="1"/>
      <c r="D206" s="1"/>
      <c r="E206" s="1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>
      <c r="A207" s="15"/>
      <c r="B207" s="1"/>
      <c r="C207" s="1"/>
      <c r="D207" s="1"/>
      <c r="E207" s="1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>
      <c r="A208" s="15"/>
      <c r="B208" s="1"/>
      <c r="C208" s="1"/>
      <c r="D208" s="1"/>
      <c r="E208" s="1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>
      <c r="A209" s="15"/>
      <c r="B209" s="1"/>
      <c r="C209" s="1"/>
      <c r="D209" s="1"/>
      <c r="E209" s="1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>
      <c r="A210" s="15"/>
      <c r="B210" s="1"/>
      <c r="C210" s="1"/>
      <c r="D210" s="1"/>
      <c r="E210" s="1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>
      <c r="A211" s="15"/>
      <c r="B211" s="1"/>
      <c r="C211" s="1"/>
      <c r="D211" s="1"/>
      <c r="E211" s="1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>
      <c r="A212" s="15"/>
      <c r="B212" s="1"/>
      <c r="C212" s="1"/>
      <c r="D212" s="1"/>
      <c r="E212" s="1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>
      <c r="A213" s="15"/>
      <c r="B213" s="1"/>
      <c r="C213" s="1"/>
      <c r="D213" s="1"/>
      <c r="E213" s="1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>
      <c r="A214" s="15"/>
      <c r="B214" s="1"/>
      <c r="C214" s="1"/>
      <c r="D214" s="1"/>
      <c r="E214" s="1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>
      <c r="A215" s="15"/>
      <c r="B215" s="1"/>
      <c r="C215" s="1"/>
      <c r="D215" s="1"/>
      <c r="E215" s="1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>
      <c r="A216" s="15"/>
      <c r="B216" s="1"/>
      <c r="C216" s="1"/>
      <c r="D216" s="1"/>
      <c r="E216" s="1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>
      <c r="A217" s="15"/>
      <c r="B217" s="1"/>
      <c r="C217" s="1"/>
      <c r="D217" s="1"/>
      <c r="E217" s="1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>
      <c r="A218" s="15"/>
      <c r="B218" s="1"/>
      <c r="C218" s="1"/>
      <c r="D218" s="1"/>
      <c r="E218" s="1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>
      <c r="A219" s="15"/>
      <c r="B219" s="1"/>
      <c r="C219" s="1"/>
      <c r="D219" s="1"/>
      <c r="E219" s="1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>
      <c r="A220" s="15"/>
      <c r="B220" s="1"/>
      <c r="C220" s="1"/>
      <c r="D220" s="1"/>
      <c r="E220" s="1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>
      <c r="A221" s="15"/>
      <c r="B221" s="1"/>
      <c r="C221" s="1"/>
      <c r="D221" s="1"/>
      <c r="E221" s="1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>
      <c r="A222" s="15"/>
      <c r="B222" s="1"/>
      <c r="C222" s="1"/>
      <c r="D222" s="1"/>
      <c r="E222" s="1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>
      <c r="A223" s="15"/>
      <c r="B223" s="1"/>
      <c r="C223" s="1"/>
      <c r="D223" s="1"/>
      <c r="E223" s="1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>
      <c r="A224" s="15"/>
      <c r="B224" s="1"/>
      <c r="C224" s="1"/>
      <c r="D224" s="1"/>
      <c r="E224" s="1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>
      <c r="A225" s="15"/>
      <c r="B225" s="1"/>
      <c r="C225" s="1"/>
      <c r="D225" s="1"/>
      <c r="E225" s="1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>
      <c r="A226" s="15"/>
      <c r="B226" s="1"/>
      <c r="C226" s="1"/>
      <c r="D226" s="1"/>
      <c r="E226" s="1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>
      <c r="A227" s="15"/>
      <c r="B227" s="1"/>
      <c r="C227" s="1"/>
      <c r="D227" s="1"/>
      <c r="E227" s="1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>
      <c r="A228" s="15"/>
      <c r="B228" s="1"/>
      <c r="C228" s="1"/>
      <c r="D228" s="1"/>
      <c r="E228" s="1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>
      <c r="A229" s="15"/>
      <c r="B229" s="1"/>
      <c r="C229" s="1"/>
      <c r="D229" s="1"/>
      <c r="E229" s="1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>
      <c r="A230" s="54"/>
      <c r="B230" s="2"/>
      <c r="C230" s="2"/>
      <c r="D230" s="2"/>
      <c r="E230" s="1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>
      <c r="A231" s="54"/>
      <c r="B231" s="2"/>
      <c r="C231" s="2"/>
      <c r="D231" s="2"/>
      <c r="E231" s="1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>
      <c r="A232" s="54"/>
      <c r="B232" s="2"/>
      <c r="C232" s="2"/>
      <c r="D232" s="2"/>
      <c r="E232" s="1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>
      <c r="A233" s="54"/>
      <c r="B233" s="2"/>
      <c r="C233" s="2"/>
      <c r="D233" s="2"/>
      <c r="E233" s="1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>
      <c r="A234" s="54"/>
      <c r="B234" s="2"/>
      <c r="C234" s="2"/>
      <c r="D234" s="2"/>
      <c r="E234" s="1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>
      <c r="A235" s="54"/>
      <c r="B235" s="2"/>
      <c r="C235" s="2"/>
      <c r="D235" s="2"/>
      <c r="E235" s="15"/>
      <c r="F235" s="1"/>
      <c r="G235" s="1"/>
      <c r="H235" s="1"/>
      <c r="I235" s="2"/>
      <c r="J235" s="1"/>
      <c r="K235" s="1"/>
      <c r="L235" s="1"/>
      <c r="M235" s="1"/>
      <c r="N235" s="1"/>
      <c r="O235" s="1"/>
      <c r="P235" s="1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>
      <c r="A236" s="54"/>
      <c r="B236" s="2"/>
      <c r="C236" s="2"/>
      <c r="D236" s="2"/>
      <c r="E236" s="15"/>
      <c r="F236" s="1"/>
      <c r="G236" s="1"/>
      <c r="H236" s="1"/>
      <c r="I236" s="2"/>
      <c r="J236" s="1"/>
      <c r="K236" s="1"/>
      <c r="L236" s="1"/>
      <c r="M236" s="1"/>
      <c r="N236" s="1"/>
      <c r="O236" s="1"/>
      <c r="P236" s="1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>
      <c r="A237" s="54"/>
      <c r="B237" s="2"/>
      <c r="C237" s="2"/>
      <c r="D237" s="2"/>
      <c r="E237" s="15"/>
      <c r="F237" s="1"/>
      <c r="G237" s="1"/>
      <c r="H237" s="1"/>
      <c r="I237" s="2"/>
      <c r="J237" s="1"/>
      <c r="K237" s="1"/>
      <c r="L237" s="1"/>
      <c r="M237" s="1"/>
      <c r="N237" s="1"/>
      <c r="O237" s="1"/>
      <c r="P237" s="1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54"/>
      <c r="B238" s="2"/>
      <c r="C238" s="2"/>
      <c r="D238" s="2"/>
      <c r="E238" s="5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54"/>
      <c r="B239" s="2"/>
      <c r="C239" s="2"/>
      <c r="D239" s="2"/>
      <c r="E239" s="5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54"/>
      <c r="B240" s="2"/>
      <c r="C240" s="2"/>
      <c r="D240" s="2"/>
      <c r="E240" s="5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54"/>
      <c r="B241" s="2"/>
      <c r="C241" s="2"/>
      <c r="D241" s="2"/>
      <c r="E241" s="5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54"/>
      <c r="B242" s="2"/>
      <c r="C242" s="2"/>
      <c r="D242" s="2"/>
      <c r="E242" s="5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54"/>
      <c r="B243" s="2"/>
      <c r="C243" s="2"/>
      <c r="D243" s="2"/>
      <c r="E243" s="5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54"/>
      <c r="B244" s="2"/>
      <c r="C244" s="2"/>
      <c r="D244" s="2"/>
      <c r="E244" s="5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54"/>
      <c r="B245" s="2"/>
      <c r="C245" s="2"/>
      <c r="D245" s="2"/>
      <c r="E245" s="5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54"/>
      <c r="B246" s="2"/>
      <c r="C246" s="2"/>
      <c r="D246" s="2"/>
      <c r="E246" s="5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54"/>
      <c r="B247" s="2"/>
      <c r="C247" s="2"/>
      <c r="D247" s="2"/>
      <c r="E247" s="5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54"/>
      <c r="B248" s="2"/>
      <c r="C248" s="2"/>
      <c r="D248" s="2"/>
      <c r="E248" s="5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54"/>
      <c r="B249" s="2"/>
      <c r="C249" s="2"/>
      <c r="D249" s="2"/>
      <c r="E249" s="5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54"/>
      <c r="B250" s="2"/>
      <c r="C250" s="2"/>
      <c r="D250" s="2"/>
      <c r="E250" s="5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54"/>
      <c r="B251" s="2"/>
      <c r="C251" s="2"/>
      <c r="D251" s="2"/>
      <c r="E251" s="5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54"/>
      <c r="B252" s="2"/>
      <c r="C252" s="2"/>
      <c r="D252" s="2"/>
      <c r="E252" s="5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54"/>
      <c r="B253" s="2"/>
      <c r="C253" s="2"/>
      <c r="D253" s="2"/>
      <c r="E253" s="5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54"/>
      <c r="B254" s="2"/>
      <c r="C254" s="2"/>
      <c r="D254" s="2"/>
      <c r="E254" s="5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54"/>
      <c r="B255" s="2"/>
      <c r="C255" s="2"/>
      <c r="D255" s="2"/>
      <c r="E255" s="5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54"/>
      <c r="B256" s="2"/>
      <c r="C256" s="2"/>
      <c r="D256" s="2"/>
      <c r="E256" s="5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54"/>
      <c r="B257" s="2"/>
      <c r="C257" s="2"/>
      <c r="D257" s="2"/>
      <c r="E257" s="5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54"/>
      <c r="B258" s="2"/>
      <c r="C258" s="2"/>
      <c r="D258" s="2"/>
      <c r="E258" s="5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54"/>
      <c r="B259" s="2"/>
      <c r="C259" s="2"/>
      <c r="D259" s="2"/>
      <c r="E259" s="5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54"/>
      <c r="B260" s="2"/>
      <c r="C260" s="2"/>
      <c r="D260" s="2"/>
      <c r="E260" s="5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54"/>
      <c r="B261" s="2"/>
      <c r="C261" s="2"/>
      <c r="D261" s="2"/>
      <c r="E261" s="5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54"/>
      <c r="B262" s="2"/>
      <c r="C262" s="2"/>
      <c r="D262" s="2"/>
      <c r="E262" s="5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54"/>
      <c r="B263" s="2"/>
      <c r="C263" s="2"/>
      <c r="D263" s="2"/>
      <c r="E263" s="5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54"/>
      <c r="B264" s="2"/>
      <c r="C264" s="2"/>
      <c r="D264" s="2"/>
      <c r="E264" s="5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54"/>
      <c r="B265" s="2"/>
      <c r="C265" s="2"/>
      <c r="D265" s="2"/>
      <c r="E265" s="5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54"/>
      <c r="B266" s="2"/>
      <c r="C266" s="2"/>
      <c r="D266" s="2"/>
      <c r="E266" s="5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54"/>
      <c r="B267" s="2"/>
      <c r="C267" s="2"/>
      <c r="D267" s="2"/>
      <c r="E267" s="5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54"/>
      <c r="B268" s="2"/>
      <c r="C268" s="2"/>
      <c r="D268" s="2"/>
      <c r="E268" s="5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54"/>
      <c r="B269" s="2"/>
      <c r="C269" s="2"/>
      <c r="D269" s="2"/>
      <c r="E269" s="5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54"/>
      <c r="B270" s="2"/>
      <c r="C270" s="2"/>
      <c r="D270" s="2"/>
      <c r="E270" s="5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54"/>
      <c r="B271" s="2"/>
      <c r="C271" s="2"/>
      <c r="D271" s="2"/>
      <c r="E271" s="5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54"/>
      <c r="B272" s="2"/>
      <c r="C272" s="2"/>
      <c r="D272" s="2"/>
      <c r="E272" s="5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54"/>
      <c r="B273" s="2"/>
      <c r="C273" s="2"/>
      <c r="D273" s="2"/>
      <c r="E273" s="5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54"/>
      <c r="B274" s="2"/>
      <c r="C274" s="2"/>
      <c r="D274" s="2"/>
      <c r="E274" s="5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54"/>
      <c r="B275" s="2"/>
      <c r="C275" s="2"/>
      <c r="D275" s="2"/>
      <c r="E275" s="5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54"/>
      <c r="B276" s="2"/>
      <c r="C276" s="2"/>
      <c r="D276" s="2"/>
      <c r="E276" s="5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54"/>
      <c r="B277" s="2"/>
      <c r="C277" s="2"/>
      <c r="D277" s="2"/>
      <c r="E277" s="5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54"/>
      <c r="B278" s="2"/>
      <c r="C278" s="2"/>
      <c r="D278" s="2"/>
      <c r="E278" s="5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54"/>
      <c r="B279" s="2"/>
      <c r="C279" s="2"/>
      <c r="D279" s="2"/>
      <c r="E279" s="5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54"/>
      <c r="B280" s="2"/>
      <c r="C280" s="2"/>
      <c r="D280" s="2"/>
      <c r="E280" s="5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54"/>
      <c r="B281" s="2"/>
      <c r="C281" s="2"/>
      <c r="D281" s="2"/>
      <c r="E281" s="5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54"/>
      <c r="B282" s="2"/>
      <c r="C282" s="2"/>
      <c r="D282" s="2"/>
      <c r="E282" s="5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54"/>
      <c r="B283" s="2"/>
      <c r="C283" s="2"/>
      <c r="D283" s="2"/>
      <c r="E283" s="5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54"/>
      <c r="B284" s="2"/>
      <c r="C284" s="2"/>
      <c r="D284" s="2"/>
      <c r="E284" s="5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54"/>
      <c r="B285" s="2"/>
      <c r="C285" s="2"/>
      <c r="D285" s="2"/>
      <c r="E285" s="5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54"/>
      <c r="B286" s="2"/>
      <c r="C286" s="2"/>
      <c r="D286" s="2"/>
      <c r="E286" s="5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54"/>
      <c r="B287" s="2"/>
      <c r="C287" s="2"/>
      <c r="D287" s="2"/>
      <c r="E287" s="5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54"/>
      <c r="B288" s="2"/>
      <c r="C288" s="2"/>
      <c r="D288" s="2"/>
      <c r="E288" s="5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54"/>
      <c r="B289" s="2"/>
      <c r="C289" s="2"/>
      <c r="D289" s="2"/>
      <c r="E289" s="5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54"/>
      <c r="B290" s="2"/>
      <c r="C290" s="2"/>
      <c r="D290" s="2"/>
      <c r="E290" s="5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54"/>
      <c r="B291" s="2"/>
      <c r="C291" s="2"/>
      <c r="D291" s="2"/>
      <c r="E291" s="5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54"/>
      <c r="B292" s="2"/>
      <c r="C292" s="2"/>
      <c r="D292" s="2"/>
      <c r="E292" s="5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54"/>
      <c r="B293" s="2"/>
      <c r="C293" s="2"/>
      <c r="D293" s="2"/>
      <c r="E293" s="5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54"/>
      <c r="B294" s="2"/>
      <c r="C294" s="2"/>
      <c r="D294" s="2"/>
      <c r="E294" s="5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54"/>
      <c r="B295" s="2"/>
      <c r="C295" s="2"/>
      <c r="D295" s="2"/>
      <c r="E295" s="5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54"/>
      <c r="B296" s="2"/>
      <c r="C296" s="2"/>
      <c r="D296" s="2"/>
      <c r="E296" s="5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54"/>
      <c r="B297" s="2"/>
      <c r="C297" s="2"/>
      <c r="D297" s="2"/>
      <c r="E297" s="5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54"/>
      <c r="B298" s="2"/>
      <c r="C298" s="2"/>
      <c r="D298" s="2"/>
      <c r="E298" s="5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54"/>
      <c r="B299" s="2"/>
      <c r="C299" s="2"/>
      <c r="D299" s="2"/>
      <c r="E299" s="5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54"/>
      <c r="B300" s="2"/>
      <c r="C300" s="2"/>
      <c r="D300" s="2"/>
      <c r="E300" s="5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54"/>
      <c r="B301" s="2"/>
      <c r="C301" s="2"/>
      <c r="D301" s="2"/>
      <c r="E301" s="5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54"/>
      <c r="B302" s="2"/>
      <c r="C302" s="2"/>
      <c r="D302" s="2"/>
      <c r="E302" s="5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54"/>
      <c r="B303" s="2"/>
      <c r="C303" s="2"/>
      <c r="D303" s="2"/>
      <c r="E303" s="5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54"/>
      <c r="B304" s="2"/>
      <c r="C304" s="2"/>
      <c r="D304" s="2"/>
      <c r="E304" s="5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54"/>
      <c r="B305" s="2"/>
      <c r="C305" s="2"/>
      <c r="D305" s="2"/>
      <c r="E305" s="5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54"/>
      <c r="B306" s="2"/>
      <c r="C306" s="2"/>
      <c r="D306" s="2"/>
      <c r="E306" s="5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54"/>
      <c r="B307" s="2"/>
      <c r="C307" s="2"/>
      <c r="D307" s="2"/>
      <c r="E307" s="5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54"/>
      <c r="B308" s="2"/>
      <c r="C308" s="2"/>
      <c r="D308" s="2"/>
      <c r="E308" s="5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54"/>
      <c r="B309" s="2"/>
      <c r="C309" s="2"/>
      <c r="D309" s="2"/>
      <c r="E309" s="5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54"/>
      <c r="B310" s="2"/>
      <c r="C310" s="2"/>
      <c r="D310" s="2"/>
      <c r="E310" s="5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54"/>
      <c r="B311" s="2"/>
      <c r="C311" s="2"/>
      <c r="D311" s="2"/>
      <c r="E311" s="5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54"/>
      <c r="B312" s="2"/>
      <c r="C312" s="2"/>
      <c r="D312" s="2"/>
      <c r="E312" s="5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54"/>
      <c r="B313" s="2"/>
      <c r="C313" s="2"/>
      <c r="D313" s="2"/>
      <c r="E313" s="5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54"/>
      <c r="B314" s="2"/>
      <c r="C314" s="2"/>
      <c r="D314" s="2"/>
      <c r="E314" s="5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54"/>
      <c r="B315" s="2"/>
      <c r="C315" s="2"/>
      <c r="D315" s="2"/>
      <c r="E315" s="5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54"/>
      <c r="B316" s="2"/>
      <c r="C316" s="2"/>
      <c r="D316" s="2"/>
      <c r="E316" s="5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54"/>
      <c r="B317" s="2"/>
      <c r="C317" s="2"/>
      <c r="D317" s="2"/>
      <c r="E317" s="5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54"/>
      <c r="B318" s="2"/>
      <c r="C318" s="2"/>
      <c r="D318" s="2"/>
      <c r="E318" s="5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54"/>
      <c r="B319" s="2"/>
      <c r="C319" s="2"/>
      <c r="D319" s="2"/>
      <c r="E319" s="5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54"/>
      <c r="B320" s="2"/>
      <c r="C320" s="2"/>
      <c r="D320" s="2"/>
      <c r="E320" s="5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54"/>
      <c r="B321" s="2"/>
      <c r="C321" s="2"/>
      <c r="D321" s="2"/>
      <c r="E321" s="5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54"/>
      <c r="B322" s="2"/>
      <c r="C322" s="2"/>
      <c r="D322" s="2"/>
      <c r="E322" s="5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54"/>
      <c r="B323" s="2"/>
      <c r="C323" s="2"/>
      <c r="D323" s="2"/>
      <c r="E323" s="5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54"/>
      <c r="B324" s="2"/>
      <c r="C324" s="2"/>
      <c r="D324" s="2"/>
      <c r="E324" s="5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54"/>
      <c r="B325" s="2"/>
      <c r="C325" s="2"/>
      <c r="D325" s="2"/>
      <c r="E325" s="5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54"/>
      <c r="B326" s="2"/>
      <c r="C326" s="2"/>
      <c r="D326" s="2"/>
      <c r="E326" s="5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54"/>
      <c r="B327" s="2"/>
      <c r="C327" s="2"/>
      <c r="D327" s="2"/>
      <c r="E327" s="5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54"/>
      <c r="B328" s="2"/>
      <c r="C328" s="2"/>
      <c r="D328" s="2"/>
      <c r="E328" s="5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54"/>
      <c r="B329" s="2"/>
      <c r="C329" s="2"/>
      <c r="D329" s="2"/>
      <c r="E329" s="5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54"/>
      <c r="B330" s="2"/>
      <c r="C330" s="2"/>
      <c r="D330" s="2"/>
      <c r="E330" s="5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54"/>
      <c r="B331" s="2"/>
      <c r="C331" s="2"/>
      <c r="D331" s="2"/>
      <c r="E331" s="5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54"/>
      <c r="B332" s="2"/>
      <c r="C332" s="2"/>
      <c r="D332" s="2"/>
      <c r="E332" s="5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54"/>
      <c r="B333" s="2"/>
      <c r="C333" s="2"/>
      <c r="D333" s="2"/>
      <c r="E333" s="5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54"/>
      <c r="B334" s="2"/>
      <c r="C334" s="2"/>
      <c r="D334" s="2"/>
      <c r="E334" s="5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54"/>
      <c r="B335" s="2"/>
      <c r="C335" s="2"/>
      <c r="D335" s="2"/>
      <c r="E335" s="5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54"/>
      <c r="B336" s="2"/>
      <c r="C336" s="2"/>
      <c r="D336" s="2"/>
      <c r="E336" s="5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54"/>
      <c r="B337" s="2"/>
      <c r="C337" s="2"/>
      <c r="D337" s="2"/>
      <c r="E337" s="5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54"/>
      <c r="B338" s="2"/>
      <c r="C338" s="2"/>
      <c r="D338" s="2"/>
      <c r="E338" s="5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54"/>
      <c r="B339" s="2"/>
      <c r="C339" s="2"/>
      <c r="D339" s="2"/>
      <c r="E339" s="5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54"/>
      <c r="B340" s="2"/>
      <c r="C340" s="2"/>
      <c r="D340" s="2"/>
      <c r="E340" s="5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54"/>
      <c r="B341" s="2"/>
      <c r="C341" s="2"/>
      <c r="D341" s="2"/>
      <c r="E341" s="5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54"/>
      <c r="B342" s="2"/>
      <c r="C342" s="2"/>
      <c r="D342" s="2"/>
      <c r="E342" s="5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54"/>
      <c r="B343" s="2"/>
      <c r="C343" s="2"/>
      <c r="D343" s="2"/>
      <c r="E343" s="5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54"/>
      <c r="B344" s="2"/>
      <c r="C344" s="2"/>
      <c r="D344" s="2"/>
      <c r="E344" s="5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54"/>
      <c r="B345" s="2"/>
      <c r="C345" s="2"/>
      <c r="D345" s="2"/>
      <c r="E345" s="5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54"/>
      <c r="B346" s="2"/>
      <c r="C346" s="2"/>
      <c r="D346" s="2"/>
      <c r="E346" s="5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54"/>
      <c r="B347" s="2"/>
      <c r="C347" s="2"/>
      <c r="D347" s="2"/>
      <c r="E347" s="5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54"/>
      <c r="B348" s="2"/>
      <c r="C348" s="2"/>
      <c r="D348" s="2"/>
      <c r="E348" s="5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54"/>
      <c r="B349" s="2"/>
      <c r="C349" s="2"/>
      <c r="D349" s="2"/>
      <c r="E349" s="5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54"/>
      <c r="B350" s="2"/>
      <c r="C350" s="2"/>
      <c r="D350" s="2"/>
      <c r="E350" s="5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54"/>
      <c r="B351" s="2"/>
      <c r="C351" s="2"/>
      <c r="D351" s="2"/>
      <c r="E351" s="5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54"/>
      <c r="B352" s="2"/>
      <c r="C352" s="2"/>
      <c r="D352" s="2"/>
      <c r="E352" s="5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54"/>
      <c r="B353" s="2"/>
      <c r="C353" s="2"/>
      <c r="D353" s="2"/>
      <c r="E353" s="5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54"/>
      <c r="B354" s="2"/>
      <c r="C354" s="2"/>
      <c r="D354" s="2"/>
      <c r="E354" s="5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54"/>
      <c r="B355" s="2"/>
      <c r="C355" s="2"/>
      <c r="D355" s="2"/>
      <c r="E355" s="5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54"/>
      <c r="B356" s="2"/>
      <c r="C356" s="2"/>
      <c r="D356" s="2"/>
      <c r="E356" s="5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54"/>
      <c r="B357" s="2"/>
      <c r="C357" s="2"/>
      <c r="D357" s="2"/>
      <c r="E357" s="5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54"/>
      <c r="B358" s="2"/>
      <c r="C358" s="2"/>
      <c r="D358" s="2"/>
      <c r="E358" s="5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54"/>
      <c r="B359" s="2"/>
      <c r="C359" s="2"/>
      <c r="D359" s="2"/>
      <c r="E359" s="5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54"/>
      <c r="B360" s="2"/>
      <c r="C360" s="2"/>
      <c r="D360" s="2"/>
      <c r="E360" s="5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54"/>
      <c r="B361" s="2"/>
      <c r="C361" s="2"/>
      <c r="D361" s="2"/>
      <c r="E361" s="5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54"/>
      <c r="B362" s="2"/>
      <c r="C362" s="2"/>
      <c r="D362" s="2"/>
      <c r="E362" s="5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54"/>
      <c r="B363" s="2"/>
      <c r="C363" s="2"/>
      <c r="D363" s="2"/>
      <c r="E363" s="5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54"/>
      <c r="B364" s="2"/>
      <c r="C364" s="2"/>
      <c r="D364" s="2"/>
      <c r="E364" s="5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54"/>
      <c r="B365" s="2"/>
      <c r="C365" s="2"/>
      <c r="D365" s="2"/>
      <c r="E365" s="5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54"/>
      <c r="B366" s="2"/>
      <c r="C366" s="2"/>
      <c r="D366" s="2"/>
      <c r="E366" s="5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54"/>
      <c r="B367" s="2"/>
      <c r="C367" s="2"/>
      <c r="D367" s="2"/>
      <c r="E367" s="5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54"/>
      <c r="B368" s="2"/>
      <c r="C368" s="2"/>
      <c r="D368" s="2"/>
      <c r="E368" s="5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54"/>
      <c r="B369" s="2"/>
      <c r="C369" s="2"/>
      <c r="D369" s="2"/>
      <c r="E369" s="5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54"/>
      <c r="B370" s="2"/>
      <c r="C370" s="2"/>
      <c r="D370" s="2"/>
      <c r="E370" s="5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54"/>
      <c r="B371" s="2"/>
      <c r="C371" s="2"/>
      <c r="D371" s="2"/>
      <c r="E371" s="5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54"/>
      <c r="B372" s="2"/>
      <c r="C372" s="2"/>
      <c r="D372" s="2"/>
      <c r="E372" s="5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54"/>
      <c r="B373" s="2"/>
      <c r="C373" s="2"/>
      <c r="D373" s="2"/>
      <c r="E373" s="5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54"/>
      <c r="B374" s="2"/>
      <c r="C374" s="2"/>
      <c r="D374" s="2"/>
      <c r="E374" s="5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54"/>
      <c r="B375" s="2"/>
      <c r="C375" s="2"/>
      <c r="D375" s="2"/>
      <c r="E375" s="5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54"/>
      <c r="B376" s="2"/>
      <c r="C376" s="2"/>
      <c r="D376" s="2"/>
      <c r="E376" s="5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54"/>
      <c r="B377" s="2"/>
      <c r="C377" s="2"/>
      <c r="D377" s="2"/>
      <c r="E377" s="5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54"/>
      <c r="B378" s="2"/>
      <c r="C378" s="2"/>
      <c r="D378" s="2"/>
      <c r="E378" s="5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54"/>
      <c r="B379" s="2"/>
      <c r="C379" s="2"/>
      <c r="D379" s="2"/>
      <c r="E379" s="5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54"/>
      <c r="B380" s="2"/>
      <c r="C380" s="2"/>
      <c r="D380" s="2"/>
      <c r="E380" s="5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54"/>
      <c r="B381" s="2"/>
      <c r="C381" s="2"/>
      <c r="D381" s="2"/>
      <c r="E381" s="5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54"/>
      <c r="B382" s="2"/>
      <c r="C382" s="2"/>
      <c r="D382" s="2"/>
      <c r="E382" s="5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54"/>
      <c r="B383" s="2"/>
      <c r="C383" s="2"/>
      <c r="D383" s="2"/>
      <c r="E383" s="5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54"/>
      <c r="B384" s="2"/>
      <c r="C384" s="2"/>
      <c r="D384" s="2"/>
      <c r="E384" s="5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54"/>
      <c r="B385" s="2"/>
      <c r="C385" s="2"/>
      <c r="D385" s="2"/>
      <c r="E385" s="5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54"/>
      <c r="B386" s="2"/>
      <c r="C386" s="2"/>
      <c r="D386" s="2"/>
      <c r="E386" s="5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54"/>
      <c r="B387" s="2"/>
      <c r="C387" s="2"/>
      <c r="D387" s="2"/>
      <c r="E387" s="5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54"/>
      <c r="B388" s="2"/>
      <c r="C388" s="2"/>
      <c r="D388" s="2"/>
      <c r="E388" s="5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54"/>
      <c r="B389" s="2"/>
      <c r="C389" s="2"/>
      <c r="D389" s="2"/>
      <c r="E389" s="5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54"/>
      <c r="B390" s="2"/>
      <c r="C390" s="2"/>
      <c r="D390" s="2"/>
      <c r="E390" s="5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54"/>
      <c r="B391" s="2"/>
      <c r="C391" s="2"/>
      <c r="D391" s="2"/>
      <c r="E391" s="5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54"/>
      <c r="B392" s="2"/>
      <c r="C392" s="2"/>
      <c r="D392" s="2"/>
      <c r="E392" s="5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54"/>
      <c r="B393" s="2"/>
      <c r="C393" s="2"/>
      <c r="D393" s="2"/>
      <c r="E393" s="5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54"/>
      <c r="B394" s="2"/>
      <c r="C394" s="2"/>
      <c r="D394" s="2"/>
      <c r="E394" s="5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54"/>
      <c r="B395" s="2"/>
      <c r="C395" s="2"/>
      <c r="D395" s="2"/>
      <c r="E395" s="5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54"/>
      <c r="B396" s="2"/>
      <c r="C396" s="2"/>
      <c r="D396" s="2"/>
      <c r="E396" s="5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54"/>
      <c r="B397" s="2"/>
      <c r="C397" s="2"/>
      <c r="D397" s="2"/>
      <c r="E397" s="5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54"/>
      <c r="B398" s="2"/>
      <c r="C398" s="2"/>
      <c r="D398" s="2"/>
      <c r="E398" s="5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54"/>
      <c r="B399" s="2"/>
      <c r="C399" s="2"/>
      <c r="D399" s="2"/>
      <c r="E399" s="5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54"/>
      <c r="B400" s="2"/>
      <c r="C400" s="2"/>
      <c r="D400" s="2"/>
      <c r="E400" s="5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54"/>
      <c r="B401" s="2"/>
      <c r="C401" s="2"/>
      <c r="D401" s="2"/>
      <c r="E401" s="5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54"/>
      <c r="B402" s="2"/>
      <c r="C402" s="2"/>
      <c r="D402" s="2"/>
      <c r="E402" s="5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54"/>
      <c r="B403" s="2"/>
      <c r="C403" s="2"/>
      <c r="D403" s="2"/>
      <c r="E403" s="5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54"/>
      <c r="B404" s="2"/>
      <c r="C404" s="2"/>
      <c r="D404" s="2"/>
      <c r="E404" s="5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54"/>
      <c r="B405" s="2"/>
      <c r="C405" s="2"/>
      <c r="D405" s="2"/>
      <c r="E405" s="5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54"/>
      <c r="B406" s="2"/>
      <c r="C406" s="2"/>
      <c r="D406" s="2"/>
      <c r="E406" s="5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54"/>
      <c r="B407" s="2"/>
      <c r="C407" s="2"/>
      <c r="D407" s="2"/>
      <c r="E407" s="5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54"/>
      <c r="B408" s="2"/>
      <c r="C408" s="2"/>
      <c r="D408" s="2"/>
      <c r="E408" s="5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54"/>
      <c r="B409" s="2"/>
      <c r="C409" s="2"/>
      <c r="D409" s="2"/>
      <c r="E409" s="5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54"/>
      <c r="B410" s="2"/>
      <c r="C410" s="2"/>
      <c r="D410" s="2"/>
      <c r="E410" s="5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54"/>
      <c r="B411" s="2"/>
      <c r="C411" s="2"/>
      <c r="D411" s="2"/>
      <c r="E411" s="5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54"/>
      <c r="B412" s="2"/>
      <c r="C412" s="2"/>
      <c r="D412" s="2"/>
      <c r="E412" s="5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54"/>
      <c r="B413" s="2"/>
      <c r="C413" s="2"/>
      <c r="D413" s="2"/>
      <c r="E413" s="5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54"/>
      <c r="B414" s="2"/>
      <c r="C414" s="2"/>
      <c r="D414" s="2"/>
      <c r="E414" s="5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54"/>
      <c r="B415" s="2"/>
      <c r="C415" s="2"/>
      <c r="D415" s="2"/>
      <c r="E415" s="5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54"/>
      <c r="B416" s="2"/>
      <c r="C416" s="2"/>
      <c r="D416" s="2"/>
      <c r="E416" s="5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54"/>
      <c r="B417" s="2"/>
      <c r="C417" s="2"/>
      <c r="D417" s="2"/>
      <c r="E417" s="5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54"/>
      <c r="B418" s="2"/>
      <c r="C418" s="2"/>
      <c r="D418" s="2"/>
      <c r="E418" s="5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54"/>
      <c r="B419" s="2"/>
      <c r="C419" s="2"/>
      <c r="D419" s="2"/>
      <c r="E419" s="5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54"/>
      <c r="B420" s="2"/>
      <c r="C420" s="2"/>
      <c r="D420" s="2"/>
      <c r="E420" s="5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54"/>
      <c r="B421" s="2"/>
      <c r="C421" s="2"/>
      <c r="D421" s="2"/>
      <c r="E421" s="5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54"/>
      <c r="B422" s="2"/>
      <c r="C422" s="2"/>
      <c r="D422" s="2"/>
      <c r="E422" s="5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54"/>
      <c r="B423" s="2"/>
      <c r="C423" s="2"/>
      <c r="D423" s="2"/>
      <c r="E423" s="5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54"/>
      <c r="B424" s="2"/>
      <c r="C424" s="2"/>
      <c r="D424" s="2"/>
      <c r="E424" s="5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54"/>
      <c r="B425" s="2"/>
      <c r="C425" s="2"/>
      <c r="D425" s="2"/>
      <c r="E425" s="5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54"/>
      <c r="B426" s="2"/>
      <c r="C426" s="2"/>
      <c r="D426" s="2"/>
      <c r="E426" s="5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54"/>
      <c r="B427" s="2"/>
      <c r="C427" s="2"/>
      <c r="D427" s="2"/>
      <c r="E427" s="5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54"/>
      <c r="B428" s="2"/>
      <c r="C428" s="2"/>
      <c r="D428" s="2"/>
      <c r="E428" s="5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54"/>
      <c r="B429" s="2"/>
      <c r="C429" s="2"/>
      <c r="D429" s="2"/>
      <c r="E429" s="5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54"/>
      <c r="B430" s="2"/>
      <c r="C430" s="2"/>
      <c r="D430" s="2"/>
      <c r="E430" s="5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54"/>
      <c r="B431" s="2"/>
      <c r="C431" s="2"/>
      <c r="D431" s="2"/>
      <c r="E431" s="5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54"/>
      <c r="B432" s="2"/>
      <c r="C432" s="2"/>
      <c r="D432" s="2"/>
      <c r="E432" s="5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54"/>
      <c r="B433" s="2"/>
      <c r="C433" s="2"/>
      <c r="D433" s="2"/>
      <c r="E433" s="5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54"/>
      <c r="B434" s="2"/>
      <c r="C434" s="2"/>
      <c r="D434" s="2"/>
      <c r="E434" s="5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54"/>
      <c r="B435" s="2"/>
      <c r="C435" s="2"/>
      <c r="D435" s="2"/>
      <c r="E435" s="5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54"/>
      <c r="B436" s="2"/>
      <c r="C436" s="2"/>
      <c r="D436" s="2"/>
      <c r="E436" s="5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54"/>
      <c r="B437" s="2"/>
      <c r="C437" s="2"/>
      <c r="D437" s="2"/>
      <c r="E437" s="5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54"/>
      <c r="B438" s="2"/>
      <c r="C438" s="2"/>
      <c r="D438" s="2"/>
      <c r="E438" s="5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54"/>
      <c r="B439" s="2"/>
      <c r="C439" s="2"/>
      <c r="D439" s="2"/>
      <c r="E439" s="5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54"/>
      <c r="B440" s="2"/>
      <c r="C440" s="2"/>
      <c r="D440" s="2"/>
      <c r="E440" s="5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54"/>
      <c r="B441" s="2"/>
      <c r="C441" s="2"/>
      <c r="D441" s="2"/>
      <c r="E441" s="5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54"/>
      <c r="B442" s="2"/>
      <c r="C442" s="2"/>
      <c r="D442" s="2"/>
      <c r="E442" s="5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54"/>
      <c r="B443" s="2"/>
      <c r="C443" s="2"/>
      <c r="D443" s="2"/>
      <c r="E443" s="5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54"/>
      <c r="B444" s="2"/>
      <c r="C444" s="2"/>
      <c r="D444" s="2"/>
      <c r="E444" s="5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54"/>
      <c r="B445" s="2"/>
      <c r="C445" s="2"/>
      <c r="D445" s="2"/>
      <c r="E445" s="5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54"/>
      <c r="B446" s="2"/>
      <c r="C446" s="2"/>
      <c r="D446" s="2"/>
      <c r="E446" s="5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54"/>
      <c r="B447" s="2"/>
      <c r="C447" s="2"/>
      <c r="D447" s="2"/>
      <c r="E447" s="5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54"/>
      <c r="B448" s="2"/>
      <c r="C448" s="2"/>
      <c r="D448" s="2"/>
      <c r="E448" s="54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54"/>
      <c r="B449" s="2"/>
      <c r="C449" s="2"/>
      <c r="D449" s="2"/>
      <c r="E449" s="54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54"/>
      <c r="B450" s="2"/>
      <c r="C450" s="2"/>
      <c r="D450" s="2"/>
      <c r="E450" s="5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54"/>
      <c r="B451" s="2"/>
      <c r="C451" s="2"/>
      <c r="D451" s="2"/>
      <c r="E451" s="5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54"/>
      <c r="B452" s="2"/>
      <c r="C452" s="2"/>
      <c r="D452" s="2"/>
      <c r="E452" s="5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54"/>
      <c r="B453" s="2"/>
      <c r="C453" s="2"/>
      <c r="D453" s="2"/>
      <c r="E453" s="5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54"/>
      <c r="B454" s="2"/>
      <c r="C454" s="2"/>
      <c r="D454" s="2"/>
      <c r="E454" s="5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54"/>
      <c r="B455" s="2"/>
      <c r="C455" s="2"/>
      <c r="D455" s="2"/>
      <c r="E455" s="5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54"/>
      <c r="B456" s="2"/>
      <c r="C456" s="2"/>
      <c r="D456" s="2"/>
      <c r="E456" s="5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54"/>
      <c r="B457" s="2"/>
      <c r="C457" s="2"/>
      <c r="D457" s="2"/>
      <c r="E457" s="5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54"/>
      <c r="B458" s="2"/>
      <c r="C458" s="2"/>
      <c r="D458" s="2"/>
      <c r="E458" s="5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54"/>
      <c r="B459" s="2"/>
      <c r="C459" s="2"/>
      <c r="D459" s="2"/>
      <c r="E459" s="5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54"/>
      <c r="B460" s="2"/>
      <c r="C460" s="2"/>
      <c r="D460" s="2"/>
      <c r="E460" s="5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54"/>
      <c r="B461" s="2"/>
      <c r="C461" s="2"/>
      <c r="D461" s="2"/>
      <c r="E461" s="5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54"/>
      <c r="B462" s="2"/>
      <c r="C462" s="2"/>
      <c r="D462" s="2"/>
      <c r="E462" s="5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54"/>
      <c r="B463" s="2"/>
      <c r="C463" s="2"/>
      <c r="D463" s="2"/>
      <c r="E463" s="5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54"/>
      <c r="B464" s="2"/>
      <c r="C464" s="2"/>
      <c r="D464" s="2"/>
      <c r="E464" s="5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54"/>
      <c r="B465" s="2"/>
      <c r="C465" s="2"/>
      <c r="D465" s="2"/>
      <c r="E465" s="5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54"/>
      <c r="B466" s="2"/>
      <c r="C466" s="2"/>
      <c r="D466" s="2"/>
      <c r="E466" s="5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54"/>
      <c r="B467" s="2"/>
      <c r="C467" s="2"/>
      <c r="D467" s="2"/>
      <c r="E467" s="5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54"/>
      <c r="B468" s="2"/>
      <c r="C468" s="2"/>
      <c r="D468" s="2"/>
      <c r="E468" s="5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54"/>
      <c r="B469" s="2"/>
      <c r="C469" s="2"/>
      <c r="D469" s="2"/>
      <c r="E469" s="5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54"/>
      <c r="B470" s="2"/>
      <c r="C470" s="2"/>
      <c r="D470" s="2"/>
      <c r="E470" s="5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54"/>
      <c r="B471" s="2"/>
      <c r="C471" s="2"/>
      <c r="D471" s="2"/>
      <c r="E471" s="5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54"/>
      <c r="B472" s="2"/>
      <c r="C472" s="2"/>
      <c r="D472" s="2"/>
      <c r="E472" s="5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54"/>
      <c r="B473" s="2"/>
      <c r="C473" s="2"/>
      <c r="D473" s="2"/>
      <c r="E473" s="5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54"/>
      <c r="B474" s="2"/>
      <c r="C474" s="2"/>
      <c r="D474" s="2"/>
      <c r="E474" s="5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54"/>
      <c r="B475" s="2"/>
      <c r="C475" s="2"/>
      <c r="D475" s="2"/>
      <c r="E475" s="5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54"/>
      <c r="B476" s="2"/>
      <c r="C476" s="2"/>
      <c r="D476" s="2"/>
      <c r="E476" s="54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54"/>
      <c r="B477" s="2"/>
      <c r="C477" s="2"/>
      <c r="D477" s="2"/>
      <c r="E477" s="54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54"/>
      <c r="B478" s="2"/>
      <c r="C478" s="2"/>
      <c r="D478" s="2"/>
      <c r="E478" s="5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54"/>
      <c r="B479" s="2"/>
      <c r="C479" s="2"/>
      <c r="D479" s="2"/>
      <c r="E479" s="5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54"/>
      <c r="B480" s="2"/>
      <c r="C480" s="2"/>
      <c r="D480" s="2"/>
      <c r="E480" s="5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54"/>
      <c r="B481" s="2"/>
      <c r="C481" s="2"/>
      <c r="D481" s="2"/>
      <c r="E481" s="5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54"/>
      <c r="B482" s="2"/>
      <c r="C482" s="2"/>
      <c r="D482" s="2"/>
      <c r="E482" s="5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54"/>
      <c r="B483" s="2"/>
      <c r="C483" s="2"/>
      <c r="D483" s="2"/>
      <c r="E483" s="5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54"/>
      <c r="B484" s="2"/>
      <c r="C484" s="2"/>
      <c r="D484" s="2"/>
      <c r="E484" s="5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54"/>
      <c r="B485" s="2"/>
      <c r="C485" s="2"/>
      <c r="D485" s="2"/>
      <c r="E485" s="5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54"/>
      <c r="B486" s="2"/>
      <c r="C486" s="2"/>
      <c r="D486" s="2"/>
      <c r="E486" s="5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54"/>
      <c r="B487" s="2"/>
      <c r="C487" s="2"/>
      <c r="D487" s="2"/>
      <c r="E487" s="5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54"/>
      <c r="B488" s="2"/>
      <c r="C488" s="2"/>
      <c r="D488" s="2"/>
      <c r="E488" s="5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54"/>
      <c r="B489" s="2"/>
      <c r="C489" s="2"/>
      <c r="D489" s="2"/>
      <c r="E489" s="5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54"/>
      <c r="B490" s="2"/>
      <c r="C490" s="2"/>
      <c r="D490" s="2"/>
      <c r="E490" s="5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54"/>
      <c r="B491" s="2"/>
      <c r="C491" s="2"/>
      <c r="D491" s="2"/>
      <c r="E491" s="54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54"/>
      <c r="B492" s="2"/>
      <c r="C492" s="2"/>
      <c r="D492" s="2"/>
      <c r="E492" s="5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54"/>
      <c r="B493" s="2"/>
      <c r="C493" s="2"/>
      <c r="D493" s="2"/>
      <c r="E493" s="5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54"/>
      <c r="B494" s="2"/>
      <c r="C494" s="2"/>
      <c r="D494" s="2"/>
      <c r="E494" s="5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54"/>
      <c r="B495" s="2"/>
      <c r="C495" s="2"/>
      <c r="D495" s="2"/>
      <c r="E495" s="5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54"/>
      <c r="B496" s="2"/>
      <c r="C496" s="2"/>
      <c r="D496" s="2"/>
      <c r="E496" s="5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54"/>
      <c r="B497" s="2"/>
      <c r="C497" s="2"/>
      <c r="D497" s="2"/>
      <c r="E497" s="5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54"/>
      <c r="B498" s="2"/>
      <c r="C498" s="2"/>
      <c r="D498" s="2"/>
      <c r="E498" s="5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54"/>
      <c r="B499" s="2"/>
      <c r="C499" s="2"/>
      <c r="D499" s="2"/>
      <c r="E499" s="5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54"/>
      <c r="B500" s="2"/>
      <c r="C500" s="2"/>
      <c r="D500" s="2"/>
      <c r="E500" s="5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54"/>
      <c r="B501" s="2"/>
      <c r="C501" s="2"/>
      <c r="D501" s="2"/>
      <c r="E501" s="5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54"/>
      <c r="B502" s="2"/>
      <c r="C502" s="2"/>
      <c r="D502" s="2"/>
      <c r="E502" s="5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54"/>
      <c r="B503" s="2"/>
      <c r="C503" s="2"/>
      <c r="D503" s="2"/>
      <c r="E503" s="5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54"/>
      <c r="B504" s="2"/>
      <c r="C504" s="2"/>
      <c r="D504" s="2"/>
      <c r="E504" s="54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54"/>
      <c r="B505" s="2"/>
      <c r="C505" s="2"/>
      <c r="D505" s="2"/>
      <c r="E505" s="54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54"/>
      <c r="B506" s="2"/>
      <c r="C506" s="2"/>
      <c r="D506" s="2"/>
      <c r="E506" s="5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54"/>
      <c r="B507" s="2"/>
      <c r="C507" s="2"/>
      <c r="D507" s="2"/>
      <c r="E507" s="5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54"/>
      <c r="B508" s="2"/>
      <c r="C508" s="2"/>
      <c r="D508" s="2"/>
      <c r="E508" s="5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54"/>
      <c r="B509" s="2"/>
      <c r="C509" s="2"/>
      <c r="D509" s="2"/>
      <c r="E509" s="5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54"/>
      <c r="B510" s="2"/>
      <c r="C510" s="2"/>
      <c r="D510" s="2"/>
      <c r="E510" s="5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54"/>
      <c r="B511" s="2"/>
      <c r="C511" s="2"/>
      <c r="D511" s="2"/>
      <c r="E511" s="5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54"/>
      <c r="B512" s="2"/>
      <c r="C512" s="2"/>
      <c r="D512" s="2"/>
      <c r="E512" s="5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54"/>
      <c r="B513" s="2"/>
      <c r="C513" s="2"/>
      <c r="D513" s="2"/>
      <c r="E513" s="5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54"/>
      <c r="B514" s="2"/>
      <c r="C514" s="2"/>
      <c r="D514" s="2"/>
      <c r="E514" s="5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54"/>
      <c r="B515" s="2"/>
      <c r="C515" s="2"/>
      <c r="D515" s="2"/>
      <c r="E515" s="5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54"/>
      <c r="B516" s="2"/>
      <c r="C516" s="2"/>
      <c r="D516" s="2"/>
      <c r="E516" s="5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54"/>
      <c r="B517" s="2"/>
      <c r="C517" s="2"/>
      <c r="D517" s="2"/>
      <c r="E517" s="5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54"/>
      <c r="B518" s="2"/>
      <c r="C518" s="2"/>
      <c r="D518" s="2"/>
      <c r="E518" s="5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54"/>
      <c r="B519" s="2"/>
      <c r="C519" s="2"/>
      <c r="D519" s="2"/>
      <c r="E519" s="54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54"/>
      <c r="B520" s="2"/>
      <c r="C520" s="2"/>
      <c r="D520" s="2"/>
      <c r="E520" s="5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54"/>
      <c r="B521" s="2"/>
      <c r="C521" s="2"/>
      <c r="D521" s="2"/>
      <c r="E521" s="5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54"/>
      <c r="B522" s="2"/>
      <c r="C522" s="2"/>
      <c r="D522" s="2"/>
      <c r="E522" s="5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54"/>
      <c r="B523" s="2"/>
      <c r="C523" s="2"/>
      <c r="D523" s="2"/>
      <c r="E523" s="5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54"/>
      <c r="B524" s="2"/>
      <c r="C524" s="2"/>
      <c r="D524" s="2"/>
      <c r="E524" s="5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54"/>
      <c r="B525" s="2"/>
      <c r="C525" s="2"/>
      <c r="D525" s="2"/>
      <c r="E525" s="5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54"/>
      <c r="B526" s="2"/>
      <c r="C526" s="2"/>
      <c r="D526" s="2"/>
      <c r="E526" s="5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54"/>
      <c r="B527" s="2"/>
      <c r="C527" s="2"/>
      <c r="D527" s="2"/>
      <c r="E527" s="5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54"/>
      <c r="B528" s="2"/>
      <c r="C528" s="2"/>
      <c r="D528" s="2"/>
      <c r="E528" s="5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54"/>
      <c r="B529" s="2"/>
      <c r="C529" s="2"/>
      <c r="D529" s="2"/>
      <c r="E529" s="5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54"/>
      <c r="B530" s="2"/>
      <c r="C530" s="2"/>
      <c r="D530" s="2"/>
      <c r="E530" s="5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54"/>
      <c r="B531" s="2"/>
      <c r="C531" s="2"/>
      <c r="D531" s="2"/>
      <c r="E531" s="5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54"/>
      <c r="B532" s="2"/>
      <c r="C532" s="2"/>
      <c r="D532" s="2"/>
      <c r="E532" s="54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54"/>
      <c r="B533" s="2"/>
      <c r="C533" s="2"/>
      <c r="D533" s="2"/>
      <c r="E533" s="54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54"/>
      <c r="B534" s="2"/>
      <c r="C534" s="2"/>
      <c r="D534" s="2"/>
      <c r="E534" s="5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54"/>
      <c r="B535" s="2"/>
      <c r="C535" s="2"/>
      <c r="D535" s="2"/>
      <c r="E535" s="5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54"/>
      <c r="B536" s="2"/>
      <c r="C536" s="2"/>
      <c r="D536" s="2"/>
      <c r="E536" s="5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54"/>
      <c r="B537" s="2"/>
      <c r="C537" s="2"/>
      <c r="D537" s="2"/>
      <c r="E537" s="5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54"/>
      <c r="B538" s="2"/>
      <c r="C538" s="2"/>
      <c r="D538" s="2"/>
      <c r="E538" s="5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54"/>
      <c r="B539" s="2"/>
      <c r="C539" s="2"/>
      <c r="D539" s="2"/>
      <c r="E539" s="5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54"/>
      <c r="B540" s="2"/>
      <c r="C540" s="2"/>
      <c r="D540" s="2"/>
      <c r="E540" s="5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54"/>
      <c r="B541" s="2"/>
      <c r="C541" s="2"/>
      <c r="D541" s="2"/>
      <c r="E541" s="5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54"/>
      <c r="B542" s="2"/>
      <c r="C542" s="2"/>
      <c r="D542" s="2"/>
      <c r="E542" s="5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54"/>
      <c r="B543" s="2"/>
      <c r="C543" s="2"/>
      <c r="D543" s="2"/>
      <c r="E543" s="5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54"/>
      <c r="B544" s="2"/>
      <c r="C544" s="2"/>
      <c r="D544" s="2"/>
      <c r="E544" s="5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54"/>
      <c r="B545" s="2"/>
      <c r="C545" s="2"/>
      <c r="D545" s="2"/>
      <c r="E545" s="5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54"/>
      <c r="B546" s="2"/>
      <c r="C546" s="2"/>
      <c r="D546" s="2"/>
      <c r="E546" s="54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54"/>
      <c r="B547" s="2"/>
      <c r="C547" s="2"/>
      <c r="D547" s="2"/>
      <c r="E547" s="54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54"/>
      <c r="B548" s="2"/>
      <c r="C548" s="2"/>
      <c r="D548" s="2"/>
      <c r="E548" s="5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54"/>
      <c r="B549" s="2"/>
      <c r="C549" s="2"/>
      <c r="D549" s="2"/>
      <c r="E549" s="5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54"/>
      <c r="B550" s="2"/>
      <c r="C550" s="2"/>
      <c r="D550" s="2"/>
      <c r="E550" s="5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54"/>
      <c r="B551" s="2"/>
      <c r="C551" s="2"/>
      <c r="D551" s="2"/>
      <c r="E551" s="5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54"/>
      <c r="B552" s="2"/>
      <c r="C552" s="2"/>
      <c r="D552" s="2"/>
      <c r="E552" s="5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54"/>
      <c r="B553" s="2"/>
      <c r="C553" s="2"/>
      <c r="D553" s="2"/>
      <c r="E553" s="5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54"/>
      <c r="B554" s="2"/>
      <c r="C554" s="2"/>
      <c r="D554" s="2"/>
      <c r="E554" s="5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54"/>
      <c r="B555" s="2"/>
      <c r="C555" s="2"/>
      <c r="D555" s="2"/>
      <c r="E555" s="5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54"/>
      <c r="B556" s="2"/>
      <c r="C556" s="2"/>
      <c r="D556" s="2"/>
      <c r="E556" s="5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54"/>
      <c r="B557" s="2"/>
      <c r="C557" s="2"/>
      <c r="D557" s="2"/>
      <c r="E557" s="5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54"/>
      <c r="B558" s="2"/>
      <c r="C558" s="2"/>
      <c r="D558" s="2"/>
      <c r="E558" s="5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54"/>
      <c r="B559" s="2"/>
      <c r="C559" s="2"/>
      <c r="D559" s="2"/>
      <c r="E559" s="5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54"/>
      <c r="B560" s="2"/>
      <c r="C560" s="2"/>
      <c r="D560" s="2"/>
      <c r="E560" s="54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54"/>
      <c r="B561" s="2"/>
      <c r="C561" s="2"/>
      <c r="D561" s="2"/>
      <c r="E561" s="54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54"/>
      <c r="B562" s="2"/>
      <c r="C562" s="2"/>
      <c r="D562" s="2"/>
      <c r="E562" s="5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54"/>
      <c r="B563" s="2"/>
      <c r="C563" s="2"/>
      <c r="D563" s="2"/>
      <c r="E563" s="5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54"/>
      <c r="B564" s="2"/>
      <c r="C564" s="2"/>
      <c r="D564" s="2"/>
      <c r="E564" s="5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54"/>
      <c r="B565" s="2"/>
      <c r="C565" s="2"/>
      <c r="D565" s="2"/>
      <c r="E565" s="5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54"/>
      <c r="B566" s="2"/>
      <c r="C566" s="2"/>
      <c r="D566" s="2"/>
      <c r="E566" s="5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54"/>
      <c r="B567" s="2"/>
      <c r="C567" s="2"/>
      <c r="D567" s="2"/>
      <c r="E567" s="5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54"/>
      <c r="B568" s="2"/>
      <c r="C568" s="2"/>
      <c r="D568" s="2"/>
      <c r="E568" s="5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54"/>
      <c r="B569" s="2"/>
      <c r="C569" s="2"/>
      <c r="D569" s="2"/>
      <c r="E569" s="5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54"/>
      <c r="B570" s="2"/>
      <c r="C570" s="2"/>
      <c r="D570" s="2"/>
      <c r="E570" s="5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54"/>
      <c r="B571" s="2"/>
      <c r="C571" s="2"/>
      <c r="D571" s="2"/>
      <c r="E571" s="5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54"/>
      <c r="B572" s="2"/>
      <c r="C572" s="2"/>
      <c r="D572" s="2"/>
      <c r="E572" s="5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54"/>
      <c r="B573" s="2"/>
      <c r="C573" s="2"/>
      <c r="D573" s="2"/>
      <c r="E573" s="5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54"/>
      <c r="B574" s="2"/>
      <c r="C574" s="2"/>
      <c r="D574" s="2"/>
      <c r="E574" s="54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54"/>
      <c r="B575" s="2"/>
      <c r="C575" s="2"/>
      <c r="D575" s="2"/>
      <c r="E575" s="5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54"/>
      <c r="B576" s="2"/>
      <c r="C576" s="2"/>
      <c r="D576" s="2"/>
      <c r="E576" s="5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54"/>
      <c r="B577" s="2"/>
      <c r="C577" s="2"/>
      <c r="D577" s="2"/>
      <c r="E577" s="5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54"/>
      <c r="B578" s="2"/>
      <c r="C578" s="2"/>
      <c r="D578" s="2"/>
      <c r="E578" s="5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54"/>
      <c r="B579" s="2"/>
      <c r="C579" s="2"/>
      <c r="D579" s="2"/>
      <c r="E579" s="5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54"/>
      <c r="B580" s="2"/>
      <c r="C580" s="2"/>
      <c r="D580" s="2"/>
      <c r="E580" s="54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54"/>
      <c r="B581" s="2"/>
      <c r="C581" s="2"/>
      <c r="D581" s="2"/>
      <c r="E581" s="54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54"/>
      <c r="B582" s="2"/>
      <c r="C582" s="2"/>
      <c r="D582" s="2"/>
      <c r="E582" s="54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54"/>
      <c r="B583" s="2"/>
      <c r="C583" s="2"/>
      <c r="D583" s="2"/>
      <c r="E583" s="54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54"/>
      <c r="B584" s="2"/>
      <c r="C584" s="2"/>
      <c r="D584" s="2"/>
      <c r="E584" s="54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54"/>
      <c r="B585" s="2"/>
      <c r="C585" s="2"/>
      <c r="D585" s="2"/>
      <c r="E585" s="5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54"/>
      <c r="B586" s="2"/>
      <c r="C586" s="2"/>
      <c r="D586" s="2"/>
      <c r="E586" s="5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54"/>
      <c r="B587" s="2"/>
      <c r="C587" s="2"/>
      <c r="D587" s="2"/>
      <c r="E587" s="5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54"/>
      <c r="B588" s="2"/>
      <c r="C588" s="2"/>
      <c r="D588" s="2"/>
      <c r="E588" s="54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54"/>
      <c r="B589" s="2"/>
      <c r="C589" s="2"/>
      <c r="D589" s="2"/>
      <c r="E589" s="54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54"/>
      <c r="B590" s="2"/>
      <c r="C590" s="2"/>
      <c r="D590" s="2"/>
      <c r="E590" s="5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54"/>
      <c r="B591" s="2"/>
      <c r="C591" s="2"/>
      <c r="D591" s="2"/>
      <c r="E591" s="5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54"/>
      <c r="B592" s="2"/>
      <c r="C592" s="2"/>
      <c r="D592" s="2"/>
      <c r="E592" s="5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54"/>
      <c r="B593" s="2"/>
      <c r="C593" s="2"/>
      <c r="D593" s="2"/>
      <c r="E593" s="5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54"/>
      <c r="B594" s="2"/>
      <c r="C594" s="2"/>
      <c r="D594" s="2"/>
      <c r="E594" s="5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54"/>
      <c r="B595" s="2"/>
      <c r="C595" s="2"/>
      <c r="D595" s="2"/>
      <c r="E595" s="5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54"/>
      <c r="B596" s="2"/>
      <c r="C596" s="2"/>
      <c r="D596" s="2"/>
      <c r="E596" s="5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54"/>
      <c r="B597" s="2"/>
      <c r="C597" s="2"/>
      <c r="D597" s="2"/>
      <c r="E597" s="5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54"/>
      <c r="B598" s="2"/>
      <c r="C598" s="2"/>
      <c r="D598" s="2"/>
      <c r="E598" s="5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54"/>
      <c r="B599" s="2"/>
      <c r="C599" s="2"/>
      <c r="D599" s="2"/>
      <c r="E599" s="5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54"/>
      <c r="B600" s="2"/>
      <c r="C600" s="2"/>
      <c r="D600" s="2"/>
      <c r="E600" s="5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54"/>
      <c r="B601" s="2"/>
      <c r="C601" s="2"/>
      <c r="D601" s="2"/>
      <c r="E601" s="5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54"/>
      <c r="B602" s="2"/>
      <c r="C602" s="2"/>
      <c r="D602" s="2"/>
      <c r="E602" s="54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54"/>
      <c r="B603" s="2"/>
      <c r="C603" s="2"/>
      <c r="D603" s="2"/>
      <c r="E603" s="54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54"/>
      <c r="B604" s="2"/>
      <c r="C604" s="2"/>
      <c r="D604" s="2"/>
      <c r="E604" s="5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54"/>
      <c r="B605" s="2"/>
      <c r="C605" s="2"/>
      <c r="D605" s="2"/>
      <c r="E605" s="5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54"/>
      <c r="B606" s="2"/>
      <c r="C606" s="2"/>
      <c r="D606" s="2"/>
      <c r="E606" s="5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54"/>
      <c r="B607" s="2"/>
      <c r="C607" s="2"/>
      <c r="D607" s="2"/>
      <c r="E607" s="5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54"/>
      <c r="B608" s="2"/>
      <c r="C608" s="2"/>
      <c r="D608" s="2"/>
      <c r="E608" s="54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54"/>
      <c r="B609" s="2"/>
      <c r="C609" s="2"/>
      <c r="D609" s="2"/>
      <c r="E609" s="5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54"/>
      <c r="B610" s="2"/>
      <c r="C610" s="2"/>
      <c r="D610" s="2"/>
      <c r="E610" s="54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54"/>
      <c r="B611" s="2"/>
      <c r="C611" s="2"/>
      <c r="D611" s="2"/>
      <c r="E611" s="54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54"/>
      <c r="B612" s="2"/>
      <c r="C612" s="2"/>
      <c r="D612" s="2"/>
      <c r="E612" s="54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54"/>
      <c r="B613" s="2"/>
      <c r="C613" s="2"/>
      <c r="D613" s="2"/>
      <c r="E613" s="5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54"/>
      <c r="B614" s="2"/>
      <c r="C614" s="2"/>
      <c r="D614" s="2"/>
      <c r="E614" s="5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54"/>
      <c r="B615" s="2"/>
      <c r="C615" s="2"/>
      <c r="D615" s="2"/>
      <c r="E615" s="5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54"/>
      <c r="B616" s="2"/>
      <c r="C616" s="2"/>
      <c r="D616" s="2"/>
      <c r="E616" s="54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54"/>
      <c r="B617" s="2"/>
      <c r="C617" s="2"/>
      <c r="D617" s="2"/>
      <c r="E617" s="54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54"/>
      <c r="B618" s="2"/>
      <c r="C618" s="2"/>
      <c r="D618" s="2"/>
      <c r="E618" s="5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54"/>
      <c r="B619" s="2"/>
      <c r="C619" s="2"/>
      <c r="D619" s="2"/>
      <c r="E619" s="5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54"/>
      <c r="B620" s="2"/>
      <c r="C620" s="2"/>
      <c r="D620" s="2"/>
      <c r="E620" s="5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54"/>
      <c r="B621" s="2"/>
      <c r="C621" s="2"/>
      <c r="D621" s="2"/>
      <c r="E621" s="5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54"/>
      <c r="B622" s="2"/>
      <c r="C622" s="2"/>
      <c r="D622" s="2"/>
      <c r="E622" s="5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54"/>
      <c r="B623" s="2"/>
      <c r="C623" s="2"/>
      <c r="D623" s="2"/>
      <c r="E623" s="5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54"/>
      <c r="B624" s="2"/>
      <c r="C624" s="2"/>
      <c r="D624" s="2"/>
      <c r="E624" s="5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54"/>
      <c r="B625" s="2"/>
      <c r="C625" s="2"/>
      <c r="D625" s="2"/>
      <c r="E625" s="5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54"/>
      <c r="B626" s="2"/>
      <c r="C626" s="2"/>
      <c r="D626" s="2"/>
      <c r="E626" s="5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54"/>
      <c r="B627" s="2"/>
      <c r="C627" s="2"/>
      <c r="D627" s="2"/>
      <c r="E627" s="5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54"/>
      <c r="B628" s="2"/>
      <c r="C628" s="2"/>
      <c r="D628" s="2"/>
      <c r="E628" s="5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54"/>
      <c r="B629" s="2"/>
      <c r="C629" s="2"/>
      <c r="D629" s="2"/>
      <c r="E629" s="5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54"/>
      <c r="B630" s="2"/>
      <c r="C630" s="2"/>
      <c r="D630" s="2"/>
      <c r="E630" s="54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54"/>
      <c r="B631" s="2"/>
      <c r="C631" s="2"/>
      <c r="D631" s="2"/>
      <c r="E631" s="54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54"/>
      <c r="B632" s="2"/>
      <c r="C632" s="2"/>
      <c r="D632" s="2"/>
      <c r="E632" s="5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54"/>
      <c r="B633" s="2"/>
      <c r="C633" s="2"/>
      <c r="D633" s="2"/>
      <c r="E633" s="5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54"/>
      <c r="B634" s="2"/>
      <c r="C634" s="2"/>
      <c r="D634" s="2"/>
      <c r="E634" s="5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54"/>
      <c r="B635" s="2"/>
      <c r="C635" s="2"/>
      <c r="D635" s="2"/>
      <c r="E635" s="5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54"/>
      <c r="B636" s="2"/>
      <c r="C636" s="2"/>
      <c r="D636" s="2"/>
      <c r="E636" s="5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54"/>
      <c r="B637" s="2"/>
      <c r="C637" s="2"/>
      <c r="D637" s="2"/>
      <c r="E637" s="5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54"/>
      <c r="B638" s="2"/>
      <c r="C638" s="2"/>
      <c r="D638" s="2"/>
      <c r="E638" s="5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54"/>
      <c r="B639" s="2"/>
      <c r="C639" s="2"/>
      <c r="D639" s="2"/>
      <c r="E639" s="5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54"/>
      <c r="B640" s="2"/>
      <c r="C640" s="2"/>
      <c r="D640" s="2"/>
      <c r="E640" s="5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54"/>
      <c r="B641" s="2"/>
      <c r="C641" s="2"/>
      <c r="D641" s="2"/>
      <c r="E641" s="5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54"/>
      <c r="B642" s="2"/>
      <c r="C642" s="2"/>
      <c r="D642" s="2"/>
      <c r="E642" s="5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54"/>
      <c r="B643" s="2"/>
      <c r="C643" s="2"/>
      <c r="D643" s="2"/>
      <c r="E643" s="5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54"/>
      <c r="B644" s="2"/>
      <c r="C644" s="2"/>
      <c r="D644" s="2"/>
      <c r="E644" s="54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54"/>
      <c r="B645" s="2"/>
      <c r="C645" s="2"/>
      <c r="D645" s="2"/>
      <c r="E645" s="54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54"/>
      <c r="B646" s="2"/>
      <c r="C646" s="2"/>
      <c r="D646" s="2"/>
      <c r="E646" s="5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54"/>
      <c r="B647" s="2"/>
      <c r="C647" s="2"/>
      <c r="D647" s="2"/>
      <c r="E647" s="5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54"/>
      <c r="B648" s="2"/>
      <c r="C648" s="2"/>
      <c r="D648" s="2"/>
      <c r="E648" s="5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54"/>
      <c r="B649" s="2"/>
      <c r="C649" s="2"/>
      <c r="D649" s="2"/>
      <c r="E649" s="5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54"/>
      <c r="B650" s="2"/>
      <c r="C650" s="2"/>
      <c r="D650" s="2"/>
      <c r="E650" s="5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54"/>
      <c r="B651" s="2"/>
      <c r="C651" s="2"/>
      <c r="D651" s="2"/>
      <c r="E651" s="5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54"/>
      <c r="B652" s="2"/>
      <c r="C652" s="2"/>
      <c r="D652" s="2"/>
      <c r="E652" s="5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54"/>
      <c r="B653" s="2"/>
      <c r="C653" s="2"/>
      <c r="D653" s="2"/>
      <c r="E653" s="5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54"/>
      <c r="B654" s="2"/>
      <c r="C654" s="2"/>
      <c r="D654" s="2"/>
      <c r="E654" s="5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54"/>
      <c r="B655" s="2"/>
      <c r="C655" s="2"/>
      <c r="D655" s="2"/>
      <c r="E655" s="5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54"/>
      <c r="B656" s="2"/>
      <c r="C656" s="2"/>
      <c r="D656" s="2"/>
      <c r="E656" s="5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54"/>
      <c r="B657" s="2"/>
      <c r="C657" s="2"/>
      <c r="D657" s="2"/>
      <c r="E657" s="5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54"/>
      <c r="B658" s="2"/>
      <c r="C658" s="2"/>
      <c r="D658" s="2"/>
      <c r="E658" s="54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54"/>
      <c r="B659" s="2"/>
      <c r="C659" s="2"/>
      <c r="D659" s="2"/>
      <c r="E659" s="54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54"/>
      <c r="B660" s="2"/>
      <c r="C660" s="2"/>
      <c r="D660" s="2"/>
      <c r="E660" s="5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54"/>
      <c r="B661" s="2"/>
      <c r="C661" s="2"/>
      <c r="D661" s="2"/>
      <c r="E661" s="5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54"/>
      <c r="B662" s="2"/>
      <c r="C662" s="2"/>
      <c r="D662" s="2"/>
      <c r="E662" s="5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54"/>
      <c r="B663" s="2"/>
      <c r="C663" s="2"/>
      <c r="D663" s="2"/>
      <c r="E663" s="5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54"/>
      <c r="B664" s="2"/>
      <c r="C664" s="2"/>
      <c r="D664" s="2"/>
      <c r="E664" s="54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54"/>
      <c r="B665" s="2"/>
      <c r="C665" s="2"/>
      <c r="D665" s="2"/>
      <c r="E665" s="5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54"/>
      <c r="B666" s="2"/>
      <c r="C666" s="2"/>
      <c r="D666" s="2"/>
      <c r="E666" s="5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54"/>
      <c r="B667" s="2"/>
      <c r="C667" s="2"/>
      <c r="D667" s="2"/>
      <c r="E667" s="5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54"/>
      <c r="B668" s="2"/>
      <c r="C668" s="2"/>
      <c r="D668" s="2"/>
      <c r="E668" s="5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54"/>
      <c r="B669" s="2"/>
      <c r="C669" s="2"/>
      <c r="D669" s="2"/>
      <c r="E669" s="5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54"/>
      <c r="B670" s="2"/>
      <c r="C670" s="2"/>
      <c r="D670" s="2"/>
      <c r="E670" s="5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54"/>
      <c r="B671" s="2"/>
      <c r="C671" s="2"/>
      <c r="D671" s="2"/>
      <c r="E671" s="5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54"/>
      <c r="B672" s="2"/>
      <c r="C672" s="2"/>
      <c r="D672" s="2"/>
      <c r="E672" s="54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54"/>
      <c r="B673" s="2"/>
      <c r="C673" s="2"/>
      <c r="D673" s="2"/>
      <c r="E673" s="54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54"/>
      <c r="B674" s="2"/>
      <c r="C674" s="2"/>
      <c r="D674" s="2"/>
      <c r="E674" s="5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54"/>
      <c r="B675" s="2"/>
      <c r="C675" s="2"/>
      <c r="D675" s="2"/>
      <c r="E675" s="5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54"/>
      <c r="B676" s="2"/>
      <c r="C676" s="2"/>
      <c r="D676" s="2"/>
      <c r="E676" s="5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54"/>
      <c r="B677" s="2"/>
      <c r="C677" s="2"/>
      <c r="D677" s="2"/>
      <c r="E677" s="5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54"/>
      <c r="B678" s="2"/>
      <c r="C678" s="2"/>
      <c r="D678" s="2"/>
      <c r="E678" s="5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54"/>
      <c r="B679" s="2"/>
      <c r="C679" s="2"/>
      <c r="D679" s="2"/>
      <c r="E679" s="5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54"/>
      <c r="B680" s="2"/>
      <c r="C680" s="2"/>
      <c r="D680" s="2"/>
      <c r="E680" s="5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54"/>
      <c r="B681" s="2"/>
      <c r="C681" s="2"/>
      <c r="D681" s="2"/>
      <c r="E681" s="5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54"/>
      <c r="B682" s="2"/>
      <c r="C682" s="2"/>
      <c r="D682" s="2"/>
      <c r="E682" s="5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54"/>
      <c r="B683" s="2"/>
      <c r="C683" s="2"/>
      <c r="D683" s="2"/>
      <c r="E683" s="5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54"/>
      <c r="B684" s="2"/>
      <c r="C684" s="2"/>
      <c r="D684" s="2"/>
      <c r="E684" s="5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54"/>
      <c r="B685" s="2"/>
      <c r="C685" s="2"/>
      <c r="D685" s="2"/>
      <c r="E685" s="5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54"/>
      <c r="B686" s="2"/>
      <c r="C686" s="2"/>
      <c r="D686" s="2"/>
      <c r="E686" s="54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54"/>
      <c r="B687" s="2"/>
      <c r="C687" s="2"/>
      <c r="D687" s="2"/>
      <c r="E687" s="54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54"/>
      <c r="B688" s="2"/>
      <c r="C688" s="2"/>
      <c r="D688" s="2"/>
      <c r="E688" s="5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54"/>
      <c r="B689" s="2"/>
      <c r="C689" s="2"/>
      <c r="D689" s="2"/>
      <c r="E689" s="5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54"/>
      <c r="B690" s="2"/>
      <c r="C690" s="2"/>
      <c r="D690" s="2"/>
      <c r="E690" s="5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54"/>
      <c r="B691" s="2"/>
      <c r="C691" s="2"/>
      <c r="D691" s="2"/>
      <c r="E691" s="5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54"/>
      <c r="B692" s="2"/>
      <c r="C692" s="2"/>
      <c r="D692" s="2"/>
      <c r="E692" s="54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54"/>
      <c r="B693" s="2"/>
      <c r="C693" s="2"/>
      <c r="D693" s="2"/>
      <c r="E693" s="54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54"/>
      <c r="B694" s="2"/>
      <c r="C694" s="2"/>
      <c r="D694" s="2"/>
      <c r="E694" s="54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54"/>
      <c r="B695" s="2"/>
      <c r="C695" s="2"/>
      <c r="D695" s="2"/>
      <c r="E695" s="54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54"/>
      <c r="B696" s="2"/>
      <c r="C696" s="2"/>
      <c r="D696" s="2"/>
      <c r="E696" s="54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54"/>
      <c r="B697" s="2"/>
      <c r="C697" s="2"/>
      <c r="D697" s="2"/>
      <c r="E697" s="5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54"/>
      <c r="B698" s="2"/>
      <c r="C698" s="2"/>
      <c r="D698" s="2"/>
      <c r="E698" s="5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54"/>
      <c r="B699" s="2"/>
      <c r="C699" s="2"/>
      <c r="D699" s="2"/>
      <c r="E699" s="5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54"/>
      <c r="B700" s="2"/>
      <c r="C700" s="2"/>
      <c r="D700" s="2"/>
      <c r="E700" s="54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54"/>
      <c r="B701" s="2"/>
      <c r="C701" s="2"/>
      <c r="D701" s="2"/>
      <c r="E701" s="54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54"/>
      <c r="B702" s="2"/>
      <c r="C702" s="2"/>
      <c r="D702" s="2"/>
      <c r="E702" s="5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54"/>
      <c r="B703" s="2"/>
      <c r="C703" s="2"/>
      <c r="D703" s="2"/>
      <c r="E703" s="5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54"/>
      <c r="B704" s="2"/>
      <c r="C704" s="2"/>
      <c r="D704" s="2"/>
      <c r="E704" s="5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54"/>
      <c r="B705" s="2"/>
      <c r="C705" s="2"/>
      <c r="D705" s="2"/>
      <c r="E705" s="5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54"/>
      <c r="B706" s="2"/>
      <c r="C706" s="2"/>
      <c r="D706" s="2"/>
      <c r="E706" s="54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54"/>
      <c r="B707" s="2"/>
      <c r="C707" s="2"/>
      <c r="D707" s="2"/>
      <c r="E707" s="54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54"/>
      <c r="B708" s="2"/>
      <c r="C708" s="2"/>
      <c r="D708" s="2"/>
      <c r="E708" s="54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54"/>
      <c r="B709" s="2"/>
      <c r="C709" s="2"/>
      <c r="D709" s="2"/>
      <c r="E709" s="54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54"/>
      <c r="B710" s="2"/>
      <c r="C710" s="2"/>
      <c r="D710" s="2"/>
      <c r="E710" s="54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54"/>
      <c r="B711" s="2"/>
      <c r="C711" s="2"/>
      <c r="D711" s="2"/>
      <c r="E711" s="5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54"/>
      <c r="B712" s="2"/>
      <c r="C712" s="2"/>
      <c r="D712" s="2"/>
      <c r="E712" s="5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54"/>
      <c r="B713" s="2"/>
      <c r="C713" s="2"/>
      <c r="D713" s="2"/>
      <c r="E713" s="5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54"/>
      <c r="B714" s="2"/>
      <c r="C714" s="2"/>
      <c r="D714" s="2"/>
      <c r="E714" s="54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54"/>
      <c r="B715" s="2"/>
      <c r="C715" s="2"/>
      <c r="D715" s="2"/>
      <c r="E715" s="54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54"/>
      <c r="B716" s="2"/>
      <c r="C716" s="2"/>
      <c r="D716" s="2"/>
      <c r="E716" s="54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54"/>
      <c r="B717" s="2"/>
      <c r="C717" s="2"/>
      <c r="D717" s="2"/>
      <c r="E717" s="54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54"/>
      <c r="B718" s="2"/>
      <c r="C718" s="2"/>
      <c r="D718" s="2"/>
      <c r="E718" s="54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54"/>
      <c r="B719" s="2"/>
      <c r="C719" s="2"/>
      <c r="D719" s="2"/>
      <c r="E719" s="54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54"/>
      <c r="B720" s="2"/>
      <c r="C720" s="2"/>
      <c r="D720" s="2"/>
      <c r="E720" s="54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54"/>
      <c r="B721" s="2"/>
      <c r="C721" s="2"/>
      <c r="D721" s="2"/>
      <c r="E721" s="54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54"/>
      <c r="B722" s="2"/>
      <c r="C722" s="2"/>
      <c r="D722" s="2"/>
      <c r="E722" s="54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54"/>
      <c r="B723" s="2"/>
      <c r="C723" s="2"/>
      <c r="D723" s="2"/>
      <c r="E723" s="54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54"/>
      <c r="B724" s="2"/>
      <c r="C724" s="2"/>
      <c r="D724" s="2"/>
      <c r="E724" s="54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54"/>
      <c r="B725" s="2"/>
      <c r="C725" s="2"/>
      <c r="D725" s="2"/>
      <c r="E725" s="54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54"/>
      <c r="B726" s="2"/>
      <c r="C726" s="2"/>
      <c r="D726" s="2"/>
      <c r="E726" s="54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54"/>
      <c r="B727" s="2"/>
      <c r="C727" s="2"/>
      <c r="D727" s="2"/>
      <c r="E727" s="54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54"/>
      <c r="B728" s="2"/>
      <c r="C728" s="2"/>
      <c r="D728" s="2"/>
      <c r="E728" s="54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54"/>
      <c r="B729" s="2"/>
      <c r="C729" s="2"/>
      <c r="D729" s="2"/>
      <c r="E729" s="54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54"/>
      <c r="B730" s="2"/>
      <c r="C730" s="2"/>
      <c r="D730" s="2"/>
      <c r="E730" s="54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54"/>
      <c r="B731" s="2"/>
      <c r="C731" s="2"/>
      <c r="D731" s="2"/>
      <c r="E731" s="54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54"/>
      <c r="B732" s="2"/>
      <c r="C732" s="2"/>
      <c r="D732" s="2"/>
      <c r="E732" s="54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54"/>
      <c r="B733" s="2"/>
      <c r="C733" s="2"/>
      <c r="D733" s="2"/>
      <c r="E733" s="54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54"/>
      <c r="B734" s="2"/>
      <c r="C734" s="2"/>
      <c r="D734" s="2"/>
      <c r="E734" s="54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54"/>
      <c r="B735" s="2"/>
      <c r="C735" s="2"/>
      <c r="D735" s="2"/>
      <c r="E735" s="54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54"/>
      <c r="B736" s="2"/>
      <c r="C736" s="2"/>
      <c r="D736" s="2"/>
      <c r="E736" s="54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54"/>
      <c r="B737" s="2"/>
      <c r="C737" s="2"/>
      <c r="D737" s="2"/>
      <c r="E737" s="54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54"/>
      <c r="B738" s="2"/>
      <c r="C738" s="2"/>
      <c r="D738" s="2"/>
      <c r="E738" s="54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54"/>
      <c r="B739" s="2"/>
      <c r="C739" s="2"/>
      <c r="D739" s="2"/>
      <c r="E739" s="54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54"/>
      <c r="B740" s="2"/>
      <c r="C740" s="2"/>
      <c r="D740" s="2"/>
      <c r="E740" s="54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54"/>
      <c r="B741" s="2"/>
      <c r="C741" s="2"/>
      <c r="D741" s="2"/>
      <c r="E741" s="54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54"/>
      <c r="B742" s="2"/>
      <c r="C742" s="2"/>
      <c r="D742" s="2"/>
      <c r="E742" s="54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54"/>
      <c r="B743" s="2"/>
      <c r="C743" s="2"/>
      <c r="D743" s="2"/>
      <c r="E743" s="54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54"/>
      <c r="B744" s="2"/>
      <c r="C744" s="2"/>
      <c r="D744" s="2"/>
      <c r="E744" s="54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54"/>
      <c r="B745" s="2"/>
      <c r="C745" s="2"/>
      <c r="D745" s="2"/>
      <c r="E745" s="54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54"/>
      <c r="B746" s="2"/>
      <c r="C746" s="2"/>
      <c r="D746" s="2"/>
      <c r="E746" s="54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54"/>
      <c r="B747" s="2"/>
      <c r="C747" s="2"/>
      <c r="D747" s="2"/>
      <c r="E747" s="54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54"/>
      <c r="B748" s="2"/>
      <c r="C748" s="2"/>
      <c r="D748" s="2"/>
      <c r="E748" s="54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54"/>
      <c r="B749" s="2"/>
      <c r="C749" s="2"/>
      <c r="D749" s="2"/>
      <c r="E749" s="54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54"/>
      <c r="B750" s="2"/>
      <c r="C750" s="2"/>
      <c r="D750" s="2"/>
      <c r="E750" s="5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54"/>
      <c r="B751" s="2"/>
      <c r="C751" s="2"/>
      <c r="D751" s="2"/>
      <c r="E751" s="5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54"/>
      <c r="B752" s="2"/>
      <c r="C752" s="2"/>
      <c r="D752" s="2"/>
      <c r="E752" s="5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54"/>
      <c r="B753" s="2"/>
      <c r="C753" s="2"/>
      <c r="D753" s="2"/>
      <c r="E753" s="54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54"/>
      <c r="B754" s="2"/>
      <c r="C754" s="2"/>
      <c r="D754" s="2"/>
      <c r="E754" s="54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54"/>
      <c r="B755" s="2"/>
      <c r="C755" s="2"/>
      <c r="D755" s="2"/>
      <c r="E755" s="54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54"/>
      <c r="B756" s="2"/>
      <c r="C756" s="2"/>
      <c r="D756" s="2"/>
      <c r="E756" s="54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54"/>
      <c r="B757" s="2"/>
      <c r="C757" s="2"/>
      <c r="D757" s="2"/>
      <c r="E757" s="54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54"/>
      <c r="B758" s="2"/>
      <c r="C758" s="2"/>
      <c r="D758" s="2"/>
      <c r="E758" s="54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54"/>
      <c r="B759" s="2"/>
      <c r="C759" s="2"/>
      <c r="D759" s="2"/>
      <c r="E759" s="54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54"/>
      <c r="B760" s="2"/>
      <c r="C760" s="2"/>
      <c r="D760" s="2"/>
      <c r="E760" s="54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54"/>
      <c r="B761" s="2"/>
      <c r="C761" s="2"/>
      <c r="D761" s="2"/>
      <c r="E761" s="54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54"/>
      <c r="B762" s="2"/>
      <c r="C762" s="2"/>
      <c r="D762" s="2"/>
      <c r="E762" s="54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54"/>
      <c r="B763" s="2"/>
      <c r="C763" s="2"/>
      <c r="D763" s="2"/>
      <c r="E763" s="5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54"/>
      <c r="B764" s="2"/>
      <c r="C764" s="2"/>
      <c r="D764" s="2"/>
      <c r="E764" s="5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54"/>
      <c r="B765" s="2"/>
      <c r="C765" s="2"/>
      <c r="D765" s="2"/>
      <c r="E765" s="54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54"/>
      <c r="B766" s="2"/>
      <c r="C766" s="2"/>
      <c r="D766" s="2"/>
      <c r="E766" s="54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54"/>
      <c r="B767" s="2"/>
      <c r="C767" s="2"/>
      <c r="D767" s="2"/>
      <c r="E767" s="54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54"/>
      <c r="B768" s="2"/>
      <c r="C768" s="2"/>
      <c r="D768" s="2"/>
      <c r="E768" s="54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54"/>
      <c r="B769" s="2"/>
      <c r="C769" s="2"/>
      <c r="D769" s="2"/>
      <c r="E769" s="54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54"/>
      <c r="B770" s="2"/>
      <c r="C770" s="2"/>
      <c r="D770" s="2"/>
      <c r="E770" s="54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54"/>
      <c r="B771" s="2"/>
      <c r="C771" s="2"/>
      <c r="D771" s="2"/>
      <c r="E771" s="54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54"/>
      <c r="B772" s="2"/>
      <c r="C772" s="2"/>
      <c r="D772" s="2"/>
      <c r="E772" s="54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54"/>
      <c r="B773" s="2"/>
      <c r="C773" s="2"/>
      <c r="D773" s="2"/>
      <c r="E773" s="54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54"/>
      <c r="B774" s="2"/>
      <c r="C774" s="2"/>
      <c r="D774" s="2"/>
      <c r="E774" s="54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54"/>
      <c r="B775" s="2"/>
      <c r="C775" s="2"/>
      <c r="D775" s="2"/>
      <c r="E775" s="54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54"/>
      <c r="B776" s="2"/>
      <c r="C776" s="2"/>
      <c r="D776" s="2"/>
      <c r="E776" s="54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54"/>
      <c r="B777" s="2"/>
      <c r="C777" s="2"/>
      <c r="D777" s="2"/>
      <c r="E777" s="54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54"/>
      <c r="B778" s="2"/>
      <c r="C778" s="2"/>
      <c r="D778" s="2"/>
      <c r="E778" s="54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54"/>
      <c r="B779" s="2"/>
      <c r="C779" s="2"/>
      <c r="D779" s="2"/>
      <c r="E779" s="54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54"/>
      <c r="B780" s="2"/>
      <c r="C780" s="2"/>
      <c r="D780" s="2"/>
      <c r="E780" s="54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54"/>
      <c r="B781" s="2"/>
      <c r="C781" s="2"/>
      <c r="D781" s="2"/>
      <c r="E781" s="54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54"/>
      <c r="B782" s="2"/>
      <c r="C782" s="2"/>
      <c r="D782" s="2"/>
      <c r="E782" s="54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54"/>
      <c r="B783" s="2"/>
      <c r="C783" s="2"/>
      <c r="D783" s="2"/>
      <c r="E783" s="54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54"/>
      <c r="B784" s="2"/>
      <c r="C784" s="2"/>
      <c r="D784" s="2"/>
      <c r="E784" s="54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54"/>
      <c r="B785" s="2"/>
      <c r="C785" s="2"/>
      <c r="D785" s="2"/>
      <c r="E785" s="54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54"/>
      <c r="B786" s="2"/>
      <c r="C786" s="2"/>
      <c r="D786" s="2"/>
      <c r="E786" s="54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54"/>
      <c r="B787" s="2"/>
      <c r="C787" s="2"/>
      <c r="D787" s="2"/>
      <c r="E787" s="54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54"/>
      <c r="B788" s="2"/>
      <c r="C788" s="2"/>
      <c r="D788" s="2"/>
      <c r="E788" s="54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54"/>
      <c r="B789" s="2"/>
      <c r="C789" s="2"/>
      <c r="D789" s="2"/>
      <c r="E789" s="54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54"/>
      <c r="B790" s="2"/>
      <c r="C790" s="2"/>
      <c r="D790" s="2"/>
      <c r="E790" s="54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54"/>
      <c r="B791" s="2"/>
      <c r="C791" s="2"/>
      <c r="D791" s="2"/>
      <c r="E791" s="54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54"/>
      <c r="B792" s="2"/>
      <c r="C792" s="2"/>
      <c r="D792" s="2"/>
      <c r="E792" s="54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54"/>
      <c r="B793" s="2"/>
      <c r="C793" s="2"/>
      <c r="D793" s="2"/>
      <c r="E793" s="54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54"/>
      <c r="B794" s="2"/>
      <c r="C794" s="2"/>
      <c r="D794" s="2"/>
      <c r="E794" s="54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54"/>
      <c r="B795" s="2"/>
      <c r="C795" s="2"/>
      <c r="D795" s="2"/>
      <c r="E795" s="54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54"/>
      <c r="B796" s="2"/>
      <c r="C796" s="2"/>
      <c r="D796" s="2"/>
      <c r="E796" s="54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54"/>
      <c r="B797" s="2"/>
      <c r="C797" s="2"/>
      <c r="D797" s="2"/>
      <c r="E797" s="54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54"/>
      <c r="B798" s="2"/>
      <c r="C798" s="2"/>
      <c r="D798" s="2"/>
      <c r="E798" s="54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54"/>
      <c r="B799" s="2"/>
      <c r="C799" s="2"/>
      <c r="D799" s="2"/>
      <c r="E799" s="54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54"/>
      <c r="B800" s="2"/>
      <c r="C800" s="2"/>
      <c r="D800" s="2"/>
      <c r="E800" s="54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54"/>
      <c r="B801" s="2"/>
      <c r="C801" s="2"/>
      <c r="D801" s="2"/>
      <c r="E801" s="54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54"/>
      <c r="B802" s="2"/>
      <c r="C802" s="2"/>
      <c r="D802" s="2"/>
      <c r="E802" s="54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54"/>
      <c r="B803" s="2"/>
      <c r="C803" s="2"/>
      <c r="D803" s="2"/>
      <c r="E803" s="54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54"/>
      <c r="B804" s="2"/>
      <c r="C804" s="2"/>
      <c r="D804" s="2"/>
      <c r="E804" s="54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54"/>
      <c r="B805" s="2"/>
      <c r="C805" s="2"/>
      <c r="D805" s="2"/>
      <c r="E805" s="54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54"/>
      <c r="B806" s="2"/>
      <c r="C806" s="2"/>
      <c r="D806" s="2"/>
      <c r="E806" s="54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54"/>
      <c r="B807" s="2"/>
      <c r="C807" s="2"/>
      <c r="D807" s="2"/>
      <c r="E807" s="54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54"/>
      <c r="B808" s="2"/>
      <c r="C808" s="2"/>
      <c r="D808" s="2"/>
      <c r="E808" s="54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54"/>
      <c r="B809" s="2"/>
      <c r="C809" s="2"/>
      <c r="D809" s="2"/>
      <c r="E809" s="54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54"/>
      <c r="B810" s="2"/>
      <c r="C810" s="2"/>
      <c r="D810" s="2"/>
      <c r="E810" s="54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54"/>
      <c r="B811" s="2"/>
      <c r="C811" s="2"/>
      <c r="D811" s="2"/>
      <c r="E811" s="54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54"/>
      <c r="B812" s="2"/>
      <c r="C812" s="2"/>
      <c r="D812" s="2"/>
      <c r="E812" s="54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54"/>
      <c r="B813" s="2"/>
      <c r="C813" s="2"/>
      <c r="D813" s="2"/>
      <c r="E813" s="54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54"/>
      <c r="B814" s="2"/>
      <c r="C814" s="2"/>
      <c r="D814" s="2"/>
      <c r="E814" s="54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54"/>
      <c r="B815" s="2"/>
      <c r="C815" s="2"/>
      <c r="D815" s="2"/>
      <c r="E815" s="54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54"/>
      <c r="B816" s="2"/>
      <c r="C816" s="2"/>
      <c r="D816" s="2"/>
      <c r="E816" s="54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54"/>
      <c r="B817" s="2"/>
      <c r="C817" s="2"/>
      <c r="D817" s="2"/>
      <c r="E817" s="54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54"/>
      <c r="B818" s="2"/>
      <c r="C818" s="2"/>
      <c r="D818" s="2"/>
      <c r="E818" s="5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54"/>
      <c r="B819" s="2"/>
      <c r="C819" s="2"/>
      <c r="D819" s="2"/>
      <c r="E819" s="5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54"/>
      <c r="B820" s="2"/>
      <c r="C820" s="2"/>
      <c r="D820" s="2"/>
      <c r="E820" s="5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54"/>
      <c r="B821" s="2"/>
      <c r="C821" s="2"/>
      <c r="D821" s="2"/>
      <c r="E821" s="5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54"/>
      <c r="B822" s="2"/>
      <c r="C822" s="2"/>
      <c r="D822" s="2"/>
      <c r="E822" s="54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54"/>
      <c r="B823" s="2"/>
      <c r="C823" s="2"/>
      <c r="D823" s="2"/>
      <c r="E823" s="54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54"/>
      <c r="B824" s="2"/>
      <c r="C824" s="2"/>
      <c r="D824" s="2"/>
      <c r="E824" s="54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54"/>
      <c r="B825" s="2"/>
      <c r="C825" s="2"/>
      <c r="D825" s="2"/>
      <c r="E825" s="54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54"/>
      <c r="B826" s="2"/>
      <c r="C826" s="2"/>
      <c r="D826" s="2"/>
      <c r="E826" s="54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54"/>
      <c r="B827" s="2"/>
      <c r="C827" s="2"/>
      <c r="D827" s="2"/>
      <c r="E827" s="54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54"/>
      <c r="B828" s="2"/>
      <c r="C828" s="2"/>
      <c r="D828" s="2"/>
      <c r="E828" s="54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54"/>
      <c r="B829" s="2"/>
      <c r="C829" s="2"/>
      <c r="D829" s="2"/>
      <c r="E829" s="54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54"/>
      <c r="B830" s="2"/>
      <c r="C830" s="2"/>
      <c r="D830" s="2"/>
      <c r="E830" s="5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54"/>
      <c r="B831" s="2"/>
      <c r="C831" s="2"/>
      <c r="D831" s="2"/>
      <c r="E831" s="5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54"/>
      <c r="B832" s="2"/>
      <c r="C832" s="2"/>
      <c r="D832" s="2"/>
      <c r="E832" s="5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54"/>
      <c r="B833" s="2"/>
      <c r="C833" s="2"/>
      <c r="D833" s="2"/>
      <c r="E833" s="54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54"/>
      <c r="B834" s="2"/>
      <c r="C834" s="2"/>
      <c r="D834" s="2"/>
      <c r="E834" s="54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54"/>
      <c r="B835" s="2"/>
      <c r="C835" s="2"/>
      <c r="D835" s="2"/>
      <c r="E835" s="5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54"/>
      <c r="B836" s="2"/>
      <c r="C836" s="2"/>
      <c r="D836" s="2"/>
      <c r="E836" s="5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54"/>
      <c r="B837" s="2"/>
      <c r="C837" s="2"/>
      <c r="D837" s="2"/>
      <c r="E837" s="5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54"/>
      <c r="B838" s="2"/>
      <c r="C838" s="2"/>
      <c r="D838" s="2"/>
      <c r="E838" s="5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54"/>
      <c r="B839" s="2"/>
      <c r="C839" s="2"/>
      <c r="D839" s="2"/>
      <c r="E839" s="54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54"/>
      <c r="B840" s="2"/>
      <c r="C840" s="2"/>
      <c r="D840" s="2"/>
      <c r="E840" s="54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54"/>
      <c r="B841" s="2"/>
      <c r="C841" s="2"/>
      <c r="D841" s="2"/>
      <c r="E841" s="54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54"/>
      <c r="B842" s="2"/>
      <c r="C842" s="2"/>
      <c r="D842" s="2"/>
      <c r="E842" s="54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54"/>
      <c r="B843" s="2"/>
      <c r="C843" s="2"/>
      <c r="D843" s="2"/>
      <c r="E843" s="54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54"/>
      <c r="B844" s="2"/>
      <c r="C844" s="2"/>
      <c r="D844" s="2"/>
      <c r="E844" s="54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54"/>
      <c r="B845" s="2"/>
      <c r="C845" s="2"/>
      <c r="D845" s="2"/>
      <c r="E845" s="54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54"/>
      <c r="B846" s="2"/>
      <c r="C846" s="2"/>
      <c r="D846" s="2"/>
      <c r="E846" s="54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54"/>
      <c r="B847" s="2"/>
      <c r="C847" s="2"/>
      <c r="D847" s="2"/>
      <c r="E847" s="5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54"/>
      <c r="B848" s="2"/>
      <c r="C848" s="2"/>
      <c r="D848" s="2"/>
      <c r="E848" s="5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54"/>
      <c r="B849" s="2"/>
      <c r="C849" s="2"/>
      <c r="D849" s="2"/>
      <c r="E849" s="5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54"/>
      <c r="B850" s="2"/>
      <c r="C850" s="2"/>
      <c r="D850" s="2"/>
      <c r="E850" s="54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54"/>
      <c r="B851" s="2"/>
      <c r="C851" s="2"/>
      <c r="D851" s="2"/>
      <c r="E851" s="54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54"/>
      <c r="B852" s="2"/>
      <c r="C852" s="2"/>
      <c r="D852" s="2"/>
      <c r="E852" s="5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54"/>
      <c r="B853" s="2"/>
      <c r="C853" s="2"/>
      <c r="D853" s="2"/>
      <c r="E853" s="5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54"/>
      <c r="B854" s="2"/>
      <c r="C854" s="2"/>
      <c r="D854" s="2"/>
      <c r="E854" s="5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54"/>
      <c r="B855" s="2"/>
      <c r="C855" s="2"/>
      <c r="D855" s="2"/>
      <c r="E855" s="5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54"/>
      <c r="B856" s="2"/>
      <c r="C856" s="2"/>
      <c r="D856" s="2"/>
      <c r="E856" s="54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54"/>
      <c r="B857" s="2"/>
      <c r="C857" s="2"/>
      <c r="D857" s="2"/>
      <c r="E857" s="54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54"/>
      <c r="B858" s="2"/>
      <c r="C858" s="2"/>
      <c r="D858" s="2"/>
      <c r="E858" s="54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54"/>
      <c r="B859" s="2"/>
      <c r="C859" s="2"/>
      <c r="D859" s="2"/>
      <c r="E859" s="54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54"/>
      <c r="B860" s="2"/>
      <c r="C860" s="2"/>
      <c r="D860" s="2"/>
      <c r="E860" s="54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54"/>
      <c r="B861" s="2"/>
      <c r="C861" s="2"/>
      <c r="D861" s="2"/>
      <c r="E861" s="54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54"/>
      <c r="B862" s="2"/>
      <c r="C862" s="2"/>
      <c r="D862" s="2"/>
      <c r="E862" s="54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54"/>
      <c r="B863" s="2"/>
      <c r="C863" s="2"/>
      <c r="D863" s="2"/>
      <c r="E863" s="54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54"/>
      <c r="B864" s="2"/>
      <c r="C864" s="2"/>
      <c r="D864" s="2"/>
      <c r="E864" s="5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54"/>
      <c r="B865" s="2"/>
      <c r="C865" s="2"/>
      <c r="D865" s="2"/>
      <c r="E865" s="5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54"/>
      <c r="B866" s="2"/>
      <c r="C866" s="2"/>
      <c r="D866" s="2"/>
      <c r="E866" s="5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54"/>
      <c r="B867" s="2"/>
      <c r="C867" s="2"/>
      <c r="D867" s="2"/>
      <c r="E867" s="54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54"/>
      <c r="B868" s="2"/>
      <c r="C868" s="2"/>
      <c r="D868" s="2"/>
      <c r="E868" s="54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54"/>
      <c r="B869" s="2"/>
      <c r="C869" s="2"/>
      <c r="D869" s="2"/>
      <c r="E869" s="54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54"/>
      <c r="B870" s="2"/>
      <c r="C870" s="2"/>
      <c r="D870" s="2"/>
      <c r="E870" s="54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54"/>
      <c r="B871" s="2"/>
      <c r="C871" s="2"/>
      <c r="D871" s="2"/>
      <c r="E871" s="54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54"/>
      <c r="B872" s="2"/>
      <c r="C872" s="2"/>
      <c r="D872" s="2"/>
      <c r="E872" s="54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54"/>
      <c r="B873" s="2"/>
      <c r="C873" s="2"/>
      <c r="D873" s="2"/>
      <c r="E873" s="54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54"/>
      <c r="B874" s="2"/>
      <c r="C874" s="2"/>
      <c r="D874" s="2"/>
      <c r="E874" s="54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54"/>
      <c r="B875" s="2"/>
      <c r="C875" s="2"/>
      <c r="D875" s="2"/>
      <c r="E875" s="54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54"/>
      <c r="B876" s="2"/>
      <c r="C876" s="2"/>
      <c r="D876" s="2"/>
      <c r="E876" s="54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54"/>
      <c r="B877" s="2"/>
      <c r="C877" s="2"/>
      <c r="D877" s="2"/>
      <c r="E877" s="54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54"/>
      <c r="B878" s="2"/>
      <c r="C878" s="2"/>
      <c r="D878" s="2"/>
      <c r="E878" s="54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54"/>
      <c r="B879" s="2"/>
      <c r="C879" s="2"/>
      <c r="D879" s="2"/>
      <c r="E879" s="54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54"/>
      <c r="B880" s="2"/>
      <c r="C880" s="2"/>
      <c r="D880" s="2"/>
      <c r="E880" s="54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54"/>
      <c r="B881" s="2"/>
      <c r="C881" s="2"/>
      <c r="D881" s="2"/>
      <c r="E881" s="54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54"/>
      <c r="B882" s="2"/>
      <c r="C882" s="2"/>
      <c r="D882" s="2"/>
      <c r="E882" s="54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54"/>
      <c r="B883" s="2"/>
      <c r="C883" s="2"/>
      <c r="D883" s="2"/>
      <c r="E883" s="54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54"/>
      <c r="B884" s="2"/>
      <c r="C884" s="2"/>
      <c r="D884" s="2"/>
      <c r="E884" s="54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54"/>
      <c r="B885" s="2"/>
      <c r="C885" s="2"/>
      <c r="D885" s="2"/>
      <c r="E885" s="54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54"/>
      <c r="B886" s="2"/>
      <c r="C886" s="2"/>
      <c r="D886" s="2"/>
      <c r="E886" s="54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54"/>
      <c r="B887" s="2"/>
      <c r="C887" s="2"/>
      <c r="D887" s="2"/>
      <c r="E887" s="54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54"/>
      <c r="B888" s="2"/>
      <c r="C888" s="2"/>
      <c r="D888" s="2"/>
      <c r="E888" s="54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54"/>
      <c r="B889" s="2"/>
      <c r="C889" s="2"/>
      <c r="D889" s="2"/>
      <c r="E889" s="54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54"/>
      <c r="B890" s="2"/>
      <c r="C890" s="2"/>
      <c r="D890" s="2"/>
      <c r="E890" s="54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54"/>
      <c r="B891" s="2"/>
      <c r="C891" s="2"/>
      <c r="D891" s="2"/>
      <c r="E891" s="54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54"/>
      <c r="B892" s="2"/>
      <c r="C892" s="2"/>
      <c r="D892" s="2"/>
      <c r="E892" s="54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54"/>
      <c r="B893" s="2"/>
      <c r="C893" s="2"/>
      <c r="D893" s="2"/>
      <c r="E893" s="54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54"/>
      <c r="B894" s="2"/>
      <c r="C894" s="2"/>
      <c r="D894" s="2"/>
      <c r="E894" s="54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54"/>
      <c r="B895" s="2"/>
      <c r="C895" s="2"/>
      <c r="D895" s="2"/>
      <c r="E895" s="54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54"/>
      <c r="B896" s="2"/>
      <c r="C896" s="2"/>
      <c r="D896" s="2"/>
      <c r="E896" s="54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54"/>
      <c r="B897" s="2"/>
      <c r="C897" s="2"/>
      <c r="D897" s="2"/>
      <c r="E897" s="54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54"/>
      <c r="B898" s="2"/>
      <c r="C898" s="2"/>
      <c r="D898" s="2"/>
      <c r="E898" s="54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54"/>
      <c r="B899" s="2"/>
      <c r="C899" s="2"/>
      <c r="D899" s="2"/>
      <c r="E899" s="54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54"/>
      <c r="B900" s="2"/>
      <c r="C900" s="2"/>
      <c r="D900" s="2"/>
      <c r="E900" s="54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54"/>
      <c r="B901" s="2"/>
      <c r="C901" s="2"/>
      <c r="D901" s="2"/>
      <c r="E901" s="54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54"/>
      <c r="B902" s="2"/>
      <c r="C902" s="2"/>
      <c r="D902" s="2"/>
      <c r="E902" s="54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54"/>
      <c r="B903" s="2"/>
      <c r="C903" s="2"/>
      <c r="D903" s="2"/>
      <c r="E903" s="54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54"/>
      <c r="B904" s="2"/>
      <c r="C904" s="2"/>
      <c r="D904" s="2"/>
      <c r="E904" s="54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54"/>
      <c r="B905" s="2"/>
      <c r="C905" s="2"/>
      <c r="D905" s="2"/>
      <c r="E905" s="54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54"/>
      <c r="B906" s="2"/>
      <c r="C906" s="2"/>
      <c r="D906" s="2"/>
      <c r="E906" s="54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54"/>
      <c r="B907" s="2"/>
      <c r="C907" s="2"/>
      <c r="D907" s="2"/>
      <c r="E907" s="54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54"/>
      <c r="B908" s="2"/>
      <c r="C908" s="2"/>
      <c r="D908" s="2"/>
      <c r="E908" s="54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54"/>
      <c r="B909" s="2"/>
      <c r="C909" s="2"/>
      <c r="D909" s="2"/>
      <c r="E909" s="54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54"/>
      <c r="B910" s="2"/>
      <c r="C910" s="2"/>
      <c r="D910" s="2"/>
      <c r="E910" s="54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54"/>
      <c r="B911" s="2"/>
      <c r="C911" s="2"/>
      <c r="D911" s="2"/>
      <c r="E911" s="54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54"/>
      <c r="B912" s="2"/>
      <c r="C912" s="2"/>
      <c r="D912" s="2"/>
      <c r="E912" s="54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54"/>
      <c r="B913" s="2"/>
      <c r="C913" s="2"/>
      <c r="D913" s="2"/>
      <c r="E913" s="54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54"/>
      <c r="B914" s="2"/>
      <c r="C914" s="2"/>
      <c r="D914" s="2"/>
      <c r="E914" s="54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54"/>
      <c r="B915" s="2"/>
      <c r="C915" s="2"/>
      <c r="D915" s="2"/>
      <c r="E915" s="54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54"/>
      <c r="B916" s="2"/>
      <c r="C916" s="2"/>
      <c r="D916" s="2"/>
      <c r="E916" s="54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54"/>
      <c r="B917" s="2"/>
      <c r="C917" s="2"/>
      <c r="D917" s="2"/>
      <c r="E917" s="54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54"/>
      <c r="B918" s="2"/>
      <c r="C918" s="2"/>
      <c r="D918" s="2"/>
      <c r="E918" s="54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54"/>
      <c r="B919" s="2"/>
      <c r="C919" s="2"/>
      <c r="D919" s="2"/>
      <c r="E919" s="54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54"/>
      <c r="B920" s="2"/>
      <c r="C920" s="2"/>
      <c r="D920" s="2"/>
      <c r="E920" s="54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54"/>
      <c r="B921" s="2"/>
      <c r="C921" s="2"/>
      <c r="D921" s="2"/>
      <c r="E921" s="54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54"/>
      <c r="B922" s="2"/>
      <c r="C922" s="2"/>
      <c r="D922" s="2"/>
      <c r="E922" s="54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54"/>
      <c r="B923" s="2"/>
      <c r="C923" s="2"/>
      <c r="D923" s="2"/>
      <c r="E923" s="54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54"/>
      <c r="B924" s="2"/>
      <c r="C924" s="2"/>
      <c r="D924" s="2"/>
      <c r="E924" s="54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54"/>
      <c r="B925" s="2"/>
      <c r="C925" s="2"/>
      <c r="D925" s="2"/>
      <c r="E925" s="54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54"/>
      <c r="B926" s="2"/>
      <c r="C926" s="2"/>
      <c r="D926" s="2"/>
      <c r="E926" s="54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54"/>
      <c r="B927" s="2"/>
      <c r="C927" s="2"/>
      <c r="D927" s="2"/>
      <c r="E927" s="54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54"/>
      <c r="B928" s="2"/>
      <c r="C928" s="2"/>
      <c r="D928" s="2"/>
      <c r="E928" s="54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54"/>
      <c r="B929" s="2"/>
      <c r="C929" s="2"/>
      <c r="D929" s="2"/>
      <c r="E929" s="54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54"/>
      <c r="B930" s="2"/>
      <c r="C930" s="2"/>
      <c r="D930" s="2"/>
      <c r="E930" s="54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54"/>
      <c r="B931" s="2"/>
      <c r="C931" s="2"/>
      <c r="D931" s="2"/>
      <c r="E931" s="54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54"/>
      <c r="B932" s="2"/>
      <c r="C932" s="2"/>
      <c r="D932" s="2"/>
      <c r="E932" s="54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54"/>
      <c r="B933" s="2"/>
      <c r="C933" s="2"/>
      <c r="D933" s="2"/>
      <c r="E933" s="54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54"/>
      <c r="B934" s="2"/>
      <c r="C934" s="2"/>
      <c r="D934" s="2"/>
      <c r="E934" s="54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54"/>
      <c r="B935" s="2"/>
      <c r="C935" s="2"/>
      <c r="D935" s="2"/>
      <c r="E935" s="54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54"/>
      <c r="B936" s="2"/>
      <c r="C936" s="2"/>
      <c r="D936" s="2"/>
      <c r="E936" s="54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54"/>
      <c r="B937" s="2"/>
      <c r="C937" s="2"/>
      <c r="D937" s="2"/>
      <c r="E937" s="54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54"/>
      <c r="B938" s="2"/>
      <c r="C938" s="2"/>
      <c r="D938" s="2"/>
      <c r="E938" s="54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54"/>
      <c r="B939" s="2"/>
      <c r="C939" s="2"/>
      <c r="D939" s="2"/>
      <c r="E939" s="54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54"/>
      <c r="B940" s="2"/>
      <c r="C940" s="2"/>
      <c r="D940" s="2"/>
      <c r="E940" s="54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54"/>
      <c r="B941" s="2"/>
      <c r="C941" s="2"/>
      <c r="D941" s="2"/>
      <c r="E941" s="54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54"/>
      <c r="B942" s="2"/>
      <c r="C942" s="2"/>
      <c r="D942" s="2"/>
      <c r="E942" s="54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54"/>
      <c r="B943" s="2"/>
      <c r="C943" s="2"/>
      <c r="D943" s="2"/>
      <c r="E943" s="54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54"/>
      <c r="B944" s="2"/>
      <c r="C944" s="2"/>
      <c r="D944" s="2"/>
      <c r="E944" s="54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54"/>
      <c r="B945" s="2"/>
      <c r="C945" s="2"/>
      <c r="D945" s="2"/>
      <c r="E945" s="54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54"/>
      <c r="B946" s="2"/>
      <c r="C946" s="2"/>
      <c r="D946" s="2"/>
      <c r="E946" s="54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54"/>
      <c r="B947" s="2"/>
      <c r="C947" s="2"/>
      <c r="D947" s="2"/>
      <c r="E947" s="54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54"/>
      <c r="B948" s="2"/>
      <c r="C948" s="2"/>
      <c r="D948" s="2"/>
      <c r="E948" s="54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54"/>
      <c r="B949" s="2"/>
      <c r="C949" s="2"/>
      <c r="D949" s="2"/>
      <c r="E949" s="54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54"/>
      <c r="B950" s="2"/>
      <c r="C950" s="2"/>
      <c r="D950" s="2"/>
      <c r="E950" s="54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54"/>
      <c r="B951" s="2"/>
      <c r="C951" s="2"/>
      <c r="D951" s="2"/>
      <c r="E951" s="54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54"/>
      <c r="B952" s="2"/>
      <c r="C952" s="2"/>
      <c r="D952" s="2"/>
      <c r="E952" s="54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54"/>
      <c r="B953" s="2"/>
      <c r="C953" s="2"/>
      <c r="D953" s="2"/>
      <c r="E953" s="54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54"/>
      <c r="B954" s="2"/>
      <c r="C954" s="2"/>
      <c r="D954" s="2"/>
      <c r="E954" s="54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54"/>
      <c r="B955" s="2"/>
      <c r="C955" s="2"/>
      <c r="D955" s="2"/>
      <c r="E955" s="54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54"/>
      <c r="B956" s="2"/>
      <c r="C956" s="2"/>
      <c r="D956" s="2"/>
      <c r="E956" s="54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54"/>
      <c r="B957" s="2"/>
      <c r="C957" s="2"/>
      <c r="D957" s="2"/>
      <c r="E957" s="54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54"/>
      <c r="B958" s="2"/>
      <c r="C958" s="2"/>
      <c r="D958" s="2"/>
      <c r="E958" s="54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54"/>
      <c r="B959" s="2"/>
      <c r="C959" s="2"/>
      <c r="D959" s="2"/>
      <c r="E959" s="54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54"/>
      <c r="B960" s="2"/>
      <c r="C960" s="2"/>
      <c r="D960" s="2"/>
      <c r="E960" s="54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54"/>
      <c r="B961" s="2"/>
      <c r="C961" s="2"/>
      <c r="D961" s="2"/>
      <c r="E961" s="54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54"/>
      <c r="B962" s="2"/>
      <c r="C962" s="2"/>
      <c r="D962" s="2"/>
      <c r="E962" s="54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54"/>
      <c r="B963" s="2"/>
      <c r="C963" s="2"/>
      <c r="D963" s="2"/>
      <c r="E963" s="54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54"/>
      <c r="B964" s="2"/>
      <c r="C964" s="2"/>
      <c r="D964" s="2"/>
      <c r="E964" s="54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54"/>
      <c r="B965" s="2"/>
      <c r="C965" s="2"/>
      <c r="D965" s="2"/>
      <c r="E965" s="54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54"/>
      <c r="B966" s="2"/>
      <c r="C966" s="2"/>
      <c r="D966" s="2"/>
      <c r="E966" s="54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54"/>
      <c r="B967" s="2"/>
      <c r="C967" s="2"/>
      <c r="D967" s="2"/>
      <c r="E967" s="54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54"/>
      <c r="B968" s="2"/>
      <c r="C968" s="2"/>
      <c r="D968" s="2"/>
      <c r="E968" s="54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54"/>
      <c r="B969" s="2"/>
      <c r="C969" s="2"/>
      <c r="D969" s="2"/>
      <c r="E969" s="54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54"/>
      <c r="B970" s="2"/>
      <c r="C970" s="2"/>
      <c r="D970" s="2"/>
      <c r="E970" s="54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54"/>
      <c r="B971" s="2"/>
      <c r="C971" s="2"/>
      <c r="D971" s="2"/>
      <c r="E971" s="54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54"/>
      <c r="B972" s="2"/>
      <c r="C972" s="2"/>
      <c r="D972" s="2"/>
      <c r="E972" s="54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54"/>
      <c r="B973" s="2"/>
      <c r="C973" s="2"/>
      <c r="D973" s="2"/>
      <c r="E973" s="54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54"/>
      <c r="B974" s="2"/>
      <c r="C974" s="2"/>
      <c r="D974" s="2"/>
      <c r="E974" s="54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54"/>
      <c r="B975" s="2"/>
      <c r="C975" s="2"/>
      <c r="D975" s="2"/>
      <c r="E975" s="54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54"/>
      <c r="B976" s="2"/>
      <c r="C976" s="2"/>
      <c r="D976" s="2"/>
      <c r="E976" s="54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54"/>
      <c r="B977" s="2"/>
      <c r="C977" s="2"/>
      <c r="D977" s="2"/>
      <c r="E977" s="54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54"/>
      <c r="B978" s="2"/>
      <c r="C978" s="2"/>
      <c r="D978" s="2"/>
      <c r="E978" s="54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54"/>
      <c r="B979" s="2"/>
      <c r="C979" s="2"/>
      <c r="D979" s="2"/>
      <c r="E979" s="54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54"/>
      <c r="B980" s="2"/>
      <c r="C980" s="2"/>
      <c r="D980" s="2"/>
      <c r="E980" s="54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54"/>
      <c r="B981" s="2"/>
      <c r="C981" s="2"/>
      <c r="D981" s="2"/>
      <c r="E981" s="54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54"/>
      <c r="B982" s="2"/>
      <c r="C982" s="2"/>
      <c r="D982" s="2"/>
      <c r="E982" s="54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54"/>
      <c r="B983" s="2"/>
      <c r="C983" s="2"/>
      <c r="D983" s="2"/>
      <c r="E983" s="54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54"/>
      <c r="B984" s="2"/>
      <c r="C984" s="2"/>
      <c r="D984" s="2"/>
      <c r="E984" s="54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54"/>
      <c r="B985" s="2"/>
      <c r="C985" s="2"/>
      <c r="D985" s="2"/>
      <c r="E985" s="54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54"/>
      <c r="B986" s="2"/>
      <c r="C986" s="2"/>
      <c r="D986" s="2"/>
      <c r="E986" s="54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54"/>
      <c r="B987" s="2"/>
      <c r="C987" s="2"/>
      <c r="D987" s="2"/>
      <c r="E987" s="54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54"/>
      <c r="B988" s="2"/>
      <c r="C988" s="2"/>
      <c r="D988" s="2"/>
      <c r="E988" s="54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54"/>
      <c r="B989" s="2"/>
      <c r="C989" s="2"/>
      <c r="D989" s="2"/>
      <c r="E989" s="54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54"/>
      <c r="B990" s="2"/>
      <c r="C990" s="2"/>
      <c r="D990" s="2"/>
      <c r="E990" s="54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54"/>
      <c r="B991" s="2"/>
      <c r="C991" s="2"/>
      <c r="D991" s="2"/>
      <c r="E991" s="54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54"/>
      <c r="B992" s="2"/>
      <c r="C992" s="2"/>
      <c r="D992" s="2"/>
      <c r="E992" s="54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54"/>
      <c r="B993" s="2"/>
      <c r="C993" s="2"/>
      <c r="D993" s="2"/>
      <c r="E993" s="54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54"/>
      <c r="B994" s="2"/>
      <c r="C994" s="2"/>
      <c r="D994" s="2"/>
      <c r="E994" s="54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54"/>
      <c r="B995" s="2"/>
      <c r="C995" s="2"/>
      <c r="D995" s="2"/>
      <c r="E995" s="54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54"/>
      <c r="B996" s="2"/>
      <c r="C996" s="2"/>
      <c r="D996" s="2"/>
      <c r="E996" s="54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54"/>
      <c r="B997" s="2"/>
      <c r="C997" s="2"/>
      <c r="D997" s="2"/>
      <c r="E997" s="54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54"/>
      <c r="B998" s="2"/>
      <c r="C998" s="2"/>
      <c r="D998" s="2"/>
      <c r="E998" s="54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54"/>
      <c r="B999" s="2"/>
      <c r="C999" s="2"/>
      <c r="D999" s="2"/>
      <c r="E999" s="54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54"/>
      <c r="B1000" s="2"/>
      <c r="C1000" s="2"/>
      <c r="D1000" s="2"/>
      <c r="E1000" s="54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F30:F31"/>
    <mergeCell ref="G30:G31"/>
    <mergeCell ref="A1:H1"/>
    <mergeCell ref="A2:H2"/>
    <mergeCell ref="A3:D3"/>
    <mergeCell ref="F3:H3"/>
    <mergeCell ref="A4:B5"/>
    <mergeCell ref="F4:F5"/>
    <mergeCell ref="A8:D8"/>
    <mergeCell ref="F8:H8"/>
    <mergeCell ref="I23:I25"/>
    <mergeCell ref="F27:F29"/>
    <mergeCell ref="G27:G29"/>
    <mergeCell ref="H27:H29"/>
    <mergeCell ref="A28:B28"/>
  </mergeCells>
  <conditionalFormatting sqref="D9:D27">
    <cfRule type="cellIs" dxfId="17" priority="1" operator="lessThan">
      <formula>C9</formula>
    </cfRule>
    <cfRule type="cellIs" dxfId="16" priority="2" operator="equal">
      <formula>C9</formula>
    </cfRule>
    <cfRule type="cellIs" dxfId="15" priority="3" operator="greaterThan">
      <formula>C9</formula>
    </cfRule>
  </conditionalFormatting>
  <conditionalFormatting sqref="G27:G31">
    <cfRule type="cellIs" dxfId="14" priority="4" operator="greaterThan">
      <formula>0</formula>
    </cfRule>
    <cfRule type="cellIs" dxfId="13" priority="5" operator="lessThan">
      <formula>0</formula>
    </cfRule>
  </conditionalFormatting>
  <conditionalFormatting sqref="H9:H19 I20 H24">
    <cfRule type="cellIs" dxfId="12" priority="6" operator="greaterThan">
      <formula>#REF!</formula>
    </cfRule>
    <cfRule type="cellIs" dxfId="11" priority="7" operator="equal">
      <formula>#REF!</formula>
    </cfRule>
    <cfRule type="cellIs" dxfId="10" priority="8" operator="lessThan">
      <formula>#REF!</formula>
    </cfRule>
  </conditionalFormatting>
  <conditionalFormatting sqref="H27">
    <cfRule type="cellIs" dxfId="9" priority="9" operator="greaterThan">
      <formula>0.4</formula>
    </cfRule>
  </conditionalFormatting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showGridLines="0" tabSelected="1" zoomScale="70" zoomScaleNormal="70" workbookViewId="0">
      <selection sqref="A1:H32"/>
    </sheetView>
  </sheetViews>
  <sheetFormatPr defaultColWidth="12.6328125" defaultRowHeight="15" customHeight="1"/>
  <cols>
    <col min="1" max="1" width="16" customWidth="1"/>
    <col min="2" max="2" width="54.453125" customWidth="1"/>
    <col min="3" max="3" width="21" customWidth="1"/>
    <col min="4" max="4" width="31.08984375" customWidth="1"/>
    <col min="5" max="5" width="11.26953125" customWidth="1"/>
    <col min="6" max="6" width="36.81640625" customWidth="1"/>
    <col min="7" max="7" width="22.453125" bestFit="1" customWidth="1"/>
    <col min="8" max="8" width="21" customWidth="1"/>
    <col min="9" max="9" width="31.36328125" customWidth="1"/>
    <col min="10" max="12" width="7.90625" customWidth="1"/>
    <col min="13" max="13" width="10.7265625" customWidth="1"/>
    <col min="14" max="14" width="9" customWidth="1"/>
    <col min="15" max="16" width="7.90625" customWidth="1"/>
    <col min="17" max="26" width="20" customWidth="1"/>
  </cols>
  <sheetData>
    <row r="1" spans="1:26" ht="39" customHeight="1">
      <c r="A1" s="127" t="s">
        <v>0</v>
      </c>
      <c r="B1" s="128"/>
      <c r="C1" s="128"/>
      <c r="D1" s="128"/>
      <c r="E1" s="128"/>
      <c r="F1" s="128"/>
      <c r="G1" s="128"/>
      <c r="H1" s="129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>
      <c r="A2" s="127" t="s">
        <v>1</v>
      </c>
      <c r="B2" s="128"/>
      <c r="C2" s="128"/>
      <c r="D2" s="128"/>
      <c r="E2" s="128"/>
      <c r="F2" s="128"/>
      <c r="G2" s="128"/>
      <c r="H2" s="129"/>
      <c r="I2" s="1"/>
      <c r="J2" s="1"/>
      <c r="K2" s="1"/>
      <c r="L2" s="1"/>
      <c r="M2" s="1"/>
      <c r="N2" s="1"/>
      <c r="O2" s="1"/>
      <c r="P2" s="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>
      <c r="A3" s="130" t="s">
        <v>2</v>
      </c>
      <c r="B3" s="131"/>
      <c r="C3" s="131"/>
      <c r="D3" s="131"/>
      <c r="E3" s="64"/>
      <c r="F3" s="130" t="s">
        <v>3</v>
      </c>
      <c r="G3" s="131"/>
      <c r="H3" s="131"/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132" t="s">
        <v>4</v>
      </c>
      <c r="B4" s="133"/>
      <c r="C4" s="65" t="s">
        <v>5</v>
      </c>
      <c r="D4" s="66" t="s">
        <v>6</v>
      </c>
      <c r="E4" s="64"/>
      <c r="F4" s="136" t="s">
        <v>7</v>
      </c>
      <c r="G4" s="68" t="s">
        <v>5</v>
      </c>
      <c r="H4" s="68" t="s">
        <v>6</v>
      </c>
      <c r="I4" s="8"/>
      <c r="J4" s="8"/>
      <c r="K4" s="8"/>
      <c r="L4" s="8"/>
      <c r="M4" s="8"/>
      <c r="N4" s="8"/>
      <c r="O4" s="8"/>
      <c r="P4" s="8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134"/>
      <c r="B5" s="135"/>
      <c r="C5" s="69">
        <f t="shared" ref="C5:D5" si="0">C28</f>
        <v>6500</v>
      </c>
      <c r="D5" s="70">
        <f t="shared" si="0"/>
        <v>11920.22</v>
      </c>
      <c r="E5" s="71"/>
      <c r="F5" s="137"/>
      <c r="G5" s="72">
        <f t="shared" ref="G5:H5" si="1">SUM(G20)</f>
        <v>7000</v>
      </c>
      <c r="H5" s="72">
        <f t="shared" si="1"/>
        <v>12811.75</v>
      </c>
      <c r="I5" s="8"/>
      <c r="J5" s="8"/>
      <c r="K5" s="8"/>
      <c r="L5" s="8"/>
      <c r="M5" s="8"/>
      <c r="N5" s="8"/>
      <c r="O5" s="8"/>
      <c r="P5" s="8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customHeight="1">
      <c r="A6" s="98"/>
      <c r="B6" s="99"/>
      <c r="C6" s="99"/>
      <c r="D6" s="99"/>
      <c r="E6" s="100"/>
      <c r="F6" s="99"/>
      <c r="G6" s="99"/>
      <c r="H6" s="99"/>
      <c r="I6" s="1"/>
      <c r="J6" s="1"/>
      <c r="K6" s="1"/>
      <c r="L6" s="1"/>
      <c r="M6" s="1"/>
      <c r="N6" s="1"/>
      <c r="O6" s="1"/>
      <c r="P6" s="1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100"/>
      <c r="B7" s="74"/>
      <c r="C7" s="75" t="s">
        <v>5</v>
      </c>
      <c r="D7" s="76" t="s">
        <v>6</v>
      </c>
      <c r="E7" s="75"/>
      <c r="F7" s="78"/>
      <c r="G7" s="75" t="s">
        <v>5</v>
      </c>
      <c r="H7" s="79" t="s">
        <v>6</v>
      </c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138" t="s">
        <v>8</v>
      </c>
      <c r="B8" s="128"/>
      <c r="C8" s="128"/>
      <c r="D8" s="139"/>
      <c r="E8" s="75"/>
      <c r="F8" s="140" t="s">
        <v>9</v>
      </c>
      <c r="G8" s="141"/>
      <c r="H8" s="142"/>
      <c r="I8" s="1"/>
      <c r="J8" s="1"/>
      <c r="K8" s="1"/>
      <c r="L8" s="1"/>
      <c r="M8" s="1"/>
      <c r="N8" s="1"/>
      <c r="O8" s="1"/>
      <c r="P8" s="1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2" customHeight="1">
      <c r="A9" s="101">
        <v>1001</v>
      </c>
      <c r="B9" s="102" t="s">
        <v>29</v>
      </c>
      <c r="C9" s="103">
        <v>3000</v>
      </c>
      <c r="D9" s="104">
        <f>'Original Budget'!D9</f>
        <v>5722.5</v>
      </c>
      <c r="E9" s="75">
        <v>4001</v>
      </c>
      <c r="F9" s="102" t="s">
        <v>11</v>
      </c>
      <c r="G9" s="103">
        <v>3000</v>
      </c>
      <c r="H9" s="104">
        <v>3000</v>
      </c>
      <c r="I9" s="1"/>
      <c r="J9" s="1"/>
      <c r="K9" s="1"/>
      <c r="L9" s="1"/>
      <c r="M9" s="1"/>
      <c r="N9" s="1"/>
      <c r="O9" s="1"/>
      <c r="P9" s="1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5">
      <c r="A10" s="101">
        <v>1002</v>
      </c>
      <c r="B10" s="105" t="s">
        <v>30</v>
      </c>
      <c r="C10" s="106">
        <v>900</v>
      </c>
      <c r="D10" s="107">
        <v>328.03</v>
      </c>
      <c r="E10" s="75">
        <v>4002</v>
      </c>
      <c r="F10" s="108" t="s">
        <v>13</v>
      </c>
      <c r="G10" s="103">
        <v>1000</v>
      </c>
      <c r="H10" s="104">
        <v>980</v>
      </c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3" customHeight="1">
      <c r="A11" s="101">
        <v>1003</v>
      </c>
      <c r="B11" s="105" t="s">
        <v>31</v>
      </c>
      <c r="C11" s="106">
        <v>500</v>
      </c>
      <c r="D11" s="107">
        <v>163.4</v>
      </c>
      <c r="E11" s="75">
        <v>4003</v>
      </c>
      <c r="F11" s="108" t="s">
        <v>15</v>
      </c>
      <c r="G11" s="103">
        <v>500</v>
      </c>
      <c r="H11" s="104">
        <v>0</v>
      </c>
      <c r="I11" s="1"/>
      <c r="J11" s="1">
        <f>25*50.39</f>
        <v>1259.75</v>
      </c>
      <c r="K11" s="1">
        <f>J11+J12</f>
        <v>1884.75</v>
      </c>
      <c r="L11" s="1"/>
      <c r="M11" s="36">
        <f>G31-K11</f>
        <v>-993.21999999999935</v>
      </c>
      <c r="N11" s="1"/>
      <c r="O11" s="1"/>
      <c r="P11" s="1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3" customHeight="1">
      <c r="A12" s="101">
        <v>1004</v>
      </c>
      <c r="B12" s="105" t="s">
        <v>32</v>
      </c>
      <c r="C12" s="106">
        <v>1000</v>
      </c>
      <c r="D12" s="107">
        <v>0</v>
      </c>
      <c r="E12" s="75">
        <v>4004</v>
      </c>
      <c r="F12" s="108" t="s">
        <v>17</v>
      </c>
      <c r="G12" s="103">
        <v>500</v>
      </c>
      <c r="H12" s="104">
        <v>200</v>
      </c>
      <c r="I12" s="1"/>
      <c r="J12" s="1">
        <f>25*25</f>
        <v>625</v>
      </c>
      <c r="K12" s="1"/>
      <c r="L12" s="1"/>
      <c r="M12" s="1"/>
      <c r="N12" s="1"/>
      <c r="O12" s="1"/>
      <c r="P12" s="1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.75" customHeight="1">
      <c r="A13" s="101">
        <v>1005</v>
      </c>
      <c r="B13" s="105" t="s">
        <v>33</v>
      </c>
      <c r="C13" s="106">
        <v>500</v>
      </c>
      <c r="D13" s="107">
        <v>0</v>
      </c>
      <c r="E13" s="75">
        <v>4005</v>
      </c>
      <c r="F13" s="108" t="s">
        <v>19</v>
      </c>
      <c r="G13" s="103">
        <v>500</v>
      </c>
      <c r="H13" s="104">
        <v>100</v>
      </c>
      <c r="I13" s="1"/>
      <c r="J13" s="36">
        <f>C11-G31</f>
        <v>-391.53000000000065</v>
      </c>
      <c r="K13" s="1"/>
      <c r="L13" s="1"/>
      <c r="M13" s="1"/>
      <c r="N13" s="1"/>
      <c r="O13" s="1"/>
      <c r="P13" s="1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2.25" customHeight="1">
      <c r="A14" s="101">
        <v>1006</v>
      </c>
      <c r="B14" s="105" t="s">
        <v>49</v>
      </c>
      <c r="C14" s="106">
        <v>600</v>
      </c>
      <c r="D14" s="107">
        <v>387.1</v>
      </c>
      <c r="E14" s="75">
        <v>4006</v>
      </c>
      <c r="F14" s="108" t="s">
        <v>21</v>
      </c>
      <c r="G14" s="103">
        <v>500</v>
      </c>
      <c r="H14" s="104">
        <v>0</v>
      </c>
      <c r="I14" s="1"/>
      <c r="J14" s="1"/>
      <c r="K14" s="1"/>
      <c r="L14" s="1"/>
      <c r="M14" s="1"/>
      <c r="N14" s="1"/>
      <c r="O14" s="1"/>
      <c r="P14" s="1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5.25" customHeight="1">
      <c r="A15" s="101">
        <v>1007</v>
      </c>
      <c r="B15" s="102" t="s">
        <v>34</v>
      </c>
      <c r="C15" s="106">
        <v>0</v>
      </c>
      <c r="D15" s="107">
        <v>2519.5</v>
      </c>
      <c r="E15" s="75"/>
      <c r="F15" s="108" t="s">
        <v>22</v>
      </c>
      <c r="G15" s="103">
        <v>0</v>
      </c>
      <c r="H15" s="104">
        <v>2500</v>
      </c>
      <c r="I15" s="1"/>
      <c r="J15" s="15"/>
      <c r="K15" s="15"/>
      <c r="L15" s="15"/>
      <c r="M15" s="15"/>
      <c r="N15" s="1"/>
      <c r="O15" s="1"/>
      <c r="P15" s="1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3" customHeight="1">
      <c r="A16" s="101">
        <v>1008</v>
      </c>
      <c r="B16" s="105" t="s">
        <v>48</v>
      </c>
      <c r="C16" s="106">
        <v>0</v>
      </c>
      <c r="D16" s="107">
        <v>375.34</v>
      </c>
      <c r="E16" s="75">
        <v>4007</v>
      </c>
      <c r="F16" s="108" t="s">
        <v>23</v>
      </c>
      <c r="G16" s="106">
        <v>1000</v>
      </c>
      <c r="H16" s="109">
        <v>0</v>
      </c>
      <c r="I16" s="46"/>
      <c r="J16" s="55"/>
      <c r="K16" s="55"/>
      <c r="L16" s="55"/>
      <c r="M16" s="55"/>
      <c r="N16" s="56"/>
      <c r="O16" s="1"/>
      <c r="P16" s="1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3" customHeight="1">
      <c r="A17" s="101">
        <v>1009</v>
      </c>
      <c r="B17" s="105" t="s">
        <v>50</v>
      </c>
      <c r="C17" s="106">
        <v>0</v>
      </c>
      <c r="D17" s="107">
        <v>42.35</v>
      </c>
      <c r="E17" s="75">
        <v>4008</v>
      </c>
      <c r="F17" s="110" t="s">
        <v>24</v>
      </c>
      <c r="G17" s="106">
        <v>0</v>
      </c>
      <c r="H17" s="109">
        <f>'Cash Donations'!B31</f>
        <v>5031.75</v>
      </c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3" customHeight="1">
      <c r="A18" s="101">
        <v>1010</v>
      </c>
      <c r="B18" s="102" t="s">
        <v>52</v>
      </c>
      <c r="C18" s="106">
        <v>0</v>
      </c>
      <c r="D18" s="107">
        <v>2382</v>
      </c>
      <c r="E18" s="75"/>
      <c r="F18" s="108" t="s">
        <v>53</v>
      </c>
      <c r="G18" s="106">
        <v>0</v>
      </c>
      <c r="H18" s="104">
        <v>1000</v>
      </c>
      <c r="I18" s="1"/>
      <c r="J18" s="1"/>
      <c r="K18" s="1"/>
      <c r="L18" s="1"/>
      <c r="M18" s="1"/>
      <c r="N18" s="1"/>
      <c r="O18" s="1"/>
      <c r="P18" s="1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3" customHeight="1">
      <c r="A19" s="101">
        <v>1011</v>
      </c>
      <c r="B19" s="105" t="s">
        <v>55</v>
      </c>
      <c r="C19" s="106">
        <v>0</v>
      </c>
      <c r="D19" s="107">
        <v>0</v>
      </c>
      <c r="E19" s="75"/>
      <c r="F19" s="110"/>
      <c r="G19" s="106"/>
      <c r="H19" s="109"/>
      <c r="I19" s="2"/>
      <c r="J19" s="2"/>
      <c r="K19" s="2"/>
      <c r="L19" s="1"/>
      <c r="M19" s="1"/>
      <c r="N19" s="1"/>
      <c r="O19" s="1"/>
      <c r="P19" s="1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3" customHeight="1">
      <c r="A20" s="101">
        <v>1012</v>
      </c>
      <c r="B20" s="105"/>
      <c r="C20" s="106"/>
      <c r="D20" s="107"/>
      <c r="E20" s="75"/>
      <c r="F20" s="80" t="s">
        <v>25</v>
      </c>
      <c r="G20" s="81">
        <f t="shared" ref="G20:H20" si="2">SUM(G9:G19)</f>
        <v>7000</v>
      </c>
      <c r="H20" s="82">
        <f t="shared" si="2"/>
        <v>12811.75</v>
      </c>
      <c r="I20" s="57"/>
      <c r="J20" s="1"/>
      <c r="K20" s="1"/>
      <c r="L20" s="1"/>
      <c r="M20" s="1"/>
      <c r="N20" s="1"/>
      <c r="O20" s="1"/>
      <c r="P20" s="1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3" customHeight="1">
      <c r="A21" s="101">
        <v>1013</v>
      </c>
      <c r="B21" s="105"/>
      <c r="C21" s="106"/>
      <c r="D21" s="107"/>
      <c r="E21" s="75"/>
      <c r="F21" s="83"/>
      <c r="G21" s="84"/>
      <c r="H21" s="84"/>
      <c r="I21" s="2"/>
      <c r="J21" s="2"/>
      <c r="K21" s="2"/>
      <c r="L21" s="2"/>
      <c r="M21" s="1"/>
      <c r="N21" s="1"/>
      <c r="O21" s="1"/>
      <c r="P21" s="1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3" hidden="1" customHeight="1">
      <c r="A22" s="101">
        <v>1013</v>
      </c>
      <c r="B22" s="105"/>
      <c r="C22" s="106"/>
      <c r="D22" s="107"/>
      <c r="E22" s="75"/>
      <c r="F22" s="88"/>
      <c r="G22" s="88"/>
      <c r="H22" s="88"/>
      <c r="I22" s="15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3" hidden="1" customHeight="1">
      <c r="A23" s="101">
        <v>1014</v>
      </c>
      <c r="B23" s="105"/>
      <c r="C23" s="106"/>
      <c r="D23" s="107"/>
      <c r="E23" s="75"/>
      <c r="F23" s="111"/>
      <c r="G23" s="88"/>
      <c r="H23" s="88"/>
      <c r="I23" s="115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3" hidden="1" customHeight="1">
      <c r="A24" s="101">
        <v>1015</v>
      </c>
      <c r="B24" s="105"/>
      <c r="C24" s="103"/>
      <c r="D24" s="107"/>
      <c r="E24" s="75"/>
      <c r="F24" s="112"/>
      <c r="G24" s="87"/>
      <c r="H24" s="64"/>
      <c r="I24" s="116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8.5" hidden="1" customHeight="1">
      <c r="A25" s="101">
        <v>1016</v>
      </c>
      <c r="B25" s="105"/>
      <c r="C25" s="106"/>
      <c r="D25" s="107"/>
      <c r="E25" s="75"/>
      <c r="F25" s="88"/>
      <c r="G25" s="88"/>
      <c r="H25" s="113"/>
      <c r="I25" s="116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.25" customHeight="1">
      <c r="A26" s="101"/>
      <c r="B26" s="105"/>
      <c r="C26" s="106"/>
      <c r="D26" s="107"/>
      <c r="E26" s="75"/>
      <c r="F26" s="97">
        <f>D18/40</f>
        <v>59.55</v>
      </c>
      <c r="G26" s="64" t="s">
        <v>54</v>
      </c>
      <c r="H26" s="89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.25" customHeight="1">
      <c r="A27" s="101"/>
      <c r="B27" s="102"/>
      <c r="C27" s="106"/>
      <c r="D27" s="107"/>
      <c r="E27" s="75"/>
      <c r="F27" s="88"/>
      <c r="G27" s="88"/>
      <c r="H27" s="89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25" customHeight="1">
      <c r="A28" s="122" t="s">
        <v>25</v>
      </c>
      <c r="B28" s="123"/>
      <c r="C28" s="90">
        <f t="shared" ref="C28:D28" si="3">SUM(C9:C27)</f>
        <v>6500</v>
      </c>
      <c r="D28" s="90">
        <f t="shared" si="3"/>
        <v>11920.22</v>
      </c>
      <c r="E28" s="100"/>
      <c r="F28" s="117" t="s">
        <v>26</v>
      </c>
      <c r="G28" s="119">
        <f>G5-C5</f>
        <v>500</v>
      </c>
      <c r="H28" s="12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25" customHeight="1">
      <c r="A29" s="75"/>
      <c r="B29" s="91"/>
      <c r="C29" s="92"/>
      <c r="D29" s="92"/>
      <c r="E29" s="75"/>
      <c r="F29" s="118"/>
      <c r="G29" s="120"/>
      <c r="H29" s="118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7.25" customHeight="1">
      <c r="A30" s="100"/>
      <c r="B30" s="88"/>
      <c r="C30" s="88"/>
      <c r="D30" s="88"/>
      <c r="E30" s="75"/>
      <c r="F30" s="118"/>
      <c r="G30" s="120"/>
      <c r="H30" s="118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7.25" customHeight="1">
      <c r="A31" s="100"/>
      <c r="B31" s="88"/>
      <c r="C31" s="88"/>
      <c r="D31" s="88"/>
      <c r="E31" s="75"/>
      <c r="F31" s="124" t="s">
        <v>27</v>
      </c>
      <c r="G31" s="119">
        <f>(H5-D5)</f>
        <v>891.53000000000065</v>
      </c>
      <c r="H31" s="93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100"/>
      <c r="B32" s="88"/>
      <c r="C32" s="88"/>
      <c r="D32" s="88"/>
      <c r="E32" s="75"/>
      <c r="F32" s="125"/>
      <c r="G32" s="126"/>
      <c r="H32" s="88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73"/>
      <c r="B33" s="85"/>
      <c r="C33" s="85"/>
      <c r="D33" s="85"/>
      <c r="E33" s="77"/>
      <c r="F33" s="85"/>
      <c r="G33" s="85"/>
      <c r="H33" s="85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73"/>
      <c r="B34" s="86"/>
      <c r="C34" s="86"/>
      <c r="D34" s="86"/>
      <c r="E34" s="73"/>
      <c r="F34" s="86"/>
      <c r="G34" s="93"/>
      <c r="H34" s="86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67"/>
      <c r="B35" s="86"/>
      <c r="C35" s="86"/>
      <c r="D35" s="86"/>
      <c r="E35" s="73"/>
      <c r="F35" s="94"/>
      <c r="G35" s="95"/>
      <c r="H35" s="67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67"/>
      <c r="B36" s="86"/>
      <c r="C36" s="86"/>
      <c r="D36" s="86"/>
      <c r="E36" s="73"/>
      <c r="F36" s="85"/>
      <c r="G36" s="85"/>
      <c r="H36" s="85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67"/>
      <c r="B37" s="86"/>
      <c r="C37" s="86"/>
      <c r="D37" s="86"/>
      <c r="E37" s="73"/>
      <c r="F37" s="85"/>
      <c r="G37" s="85"/>
      <c r="H37" s="85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9.25" customHeight="1">
      <c r="A38" s="67"/>
      <c r="B38" s="86"/>
      <c r="C38" s="86"/>
      <c r="D38" s="67"/>
      <c r="E38" s="73"/>
      <c r="F38" s="96" t="s">
        <v>28</v>
      </c>
      <c r="G38" s="85"/>
      <c r="H38" s="85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6"/>
      <c r="B39" s="52"/>
      <c r="C39" s="52"/>
      <c r="D39" s="52"/>
      <c r="E39" s="1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15"/>
      <c r="B40" s="1"/>
      <c r="C40" s="1"/>
      <c r="D40" s="1"/>
      <c r="E40" s="1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15"/>
      <c r="B41" s="1"/>
      <c r="C41" s="1"/>
      <c r="D41" s="1"/>
      <c r="E41" s="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15"/>
      <c r="B42" s="1"/>
      <c r="C42" s="1"/>
      <c r="D42" s="1"/>
      <c r="E42" s="5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15"/>
      <c r="B43" s="1"/>
      <c r="C43" s="1"/>
      <c r="D43" s="1"/>
      <c r="E43" s="1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15"/>
      <c r="B44" s="1"/>
      <c r="C44" s="1"/>
      <c r="D44" s="1"/>
      <c r="E44" s="1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15"/>
      <c r="B45" s="1"/>
      <c r="C45" s="1"/>
      <c r="D45" s="1"/>
      <c r="E45" s="1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>
      <c r="A46" s="15"/>
      <c r="B46" s="1"/>
      <c r="C46" s="1"/>
      <c r="D46" s="1"/>
      <c r="E46" s="1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>
      <c r="A47" s="15"/>
      <c r="B47" s="1"/>
      <c r="C47" s="1"/>
      <c r="D47" s="1"/>
      <c r="E47" s="1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>
      <c r="A48" s="15"/>
      <c r="B48" s="1"/>
      <c r="C48" s="1"/>
      <c r="D48" s="1"/>
      <c r="E48" s="1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>
      <c r="A49" s="15"/>
      <c r="B49" s="1"/>
      <c r="C49" s="1"/>
      <c r="D49" s="1"/>
      <c r="E49" s="1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>
      <c r="A50" s="15"/>
      <c r="B50" s="1"/>
      <c r="C50" s="1"/>
      <c r="D50" s="1"/>
      <c r="E50" s="1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>
      <c r="A51" s="15"/>
      <c r="B51" s="1"/>
      <c r="C51" s="1"/>
      <c r="D51" s="1"/>
      <c r="E51" s="1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>
      <c r="A52" s="15"/>
      <c r="B52" s="1"/>
      <c r="C52" s="1"/>
      <c r="D52" s="1"/>
      <c r="E52" s="1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>
      <c r="A53" s="15"/>
      <c r="B53" s="1"/>
      <c r="C53" s="1"/>
      <c r="D53" s="1"/>
      <c r="E53" s="1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>
      <c r="A54" s="15"/>
      <c r="B54" s="1"/>
      <c r="C54" s="1"/>
      <c r="D54" s="1"/>
      <c r="E54" s="1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>
      <c r="A55" s="15"/>
      <c r="B55" s="1"/>
      <c r="C55" s="1"/>
      <c r="D55" s="1"/>
      <c r="E55" s="1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>
      <c r="A56" s="15"/>
      <c r="B56" s="1"/>
      <c r="C56" s="1"/>
      <c r="D56" s="1"/>
      <c r="E56" s="1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>
      <c r="A57" s="15"/>
      <c r="B57" s="1"/>
      <c r="C57" s="1"/>
      <c r="D57" s="1"/>
      <c r="E57" s="1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>
      <c r="A58" s="15"/>
      <c r="B58" s="1"/>
      <c r="C58" s="1"/>
      <c r="D58" s="1"/>
      <c r="E58" s="1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>
      <c r="A59" s="15"/>
      <c r="B59" s="1"/>
      <c r="C59" s="1"/>
      <c r="D59" s="1"/>
      <c r="E59" s="1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>
      <c r="A60" s="15"/>
      <c r="B60" s="1"/>
      <c r="C60" s="1"/>
      <c r="D60" s="1"/>
      <c r="E60" s="1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>
      <c r="A61" s="15"/>
      <c r="B61" s="1"/>
      <c r="C61" s="1"/>
      <c r="D61" s="1"/>
      <c r="E61" s="1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>
      <c r="A62" s="15"/>
      <c r="B62" s="1"/>
      <c r="C62" s="1"/>
      <c r="D62" s="1"/>
      <c r="E62" s="1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>
      <c r="A63" s="15"/>
      <c r="B63" s="1"/>
      <c r="C63" s="1"/>
      <c r="D63" s="1"/>
      <c r="E63" s="1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>
      <c r="A64" s="15"/>
      <c r="B64" s="1"/>
      <c r="C64" s="1"/>
      <c r="D64" s="1"/>
      <c r="E64" s="1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>
      <c r="A65" s="15"/>
      <c r="B65" s="1"/>
      <c r="C65" s="1"/>
      <c r="D65" s="1"/>
      <c r="E65" s="1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>
      <c r="A66" s="15"/>
      <c r="B66" s="1"/>
      <c r="C66" s="1"/>
      <c r="D66" s="1"/>
      <c r="E66" s="1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>
      <c r="A67" s="15"/>
      <c r="B67" s="1"/>
      <c r="C67" s="1"/>
      <c r="D67" s="1"/>
      <c r="E67" s="1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>
      <c r="A68" s="15"/>
      <c r="B68" s="1"/>
      <c r="C68" s="1"/>
      <c r="D68" s="1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>
      <c r="A69" s="15"/>
      <c r="B69" s="1"/>
      <c r="C69" s="1"/>
      <c r="D69" s="1"/>
      <c r="E69" s="1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>
      <c r="A70" s="15"/>
      <c r="B70" s="1"/>
      <c r="C70" s="1"/>
      <c r="D70" s="1"/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>
      <c r="A71" s="15"/>
      <c r="B71" s="1"/>
      <c r="C71" s="1"/>
      <c r="D71" s="1"/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>
      <c r="A72" s="15"/>
      <c r="B72" s="1"/>
      <c r="C72" s="1"/>
      <c r="D72" s="1"/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>
      <c r="A73" s="15"/>
      <c r="B73" s="1"/>
      <c r="C73" s="1"/>
      <c r="D73" s="1"/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>
      <c r="A74" s="15"/>
      <c r="B74" s="1"/>
      <c r="C74" s="1"/>
      <c r="D74" s="1"/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>
      <c r="A75" s="15"/>
      <c r="B75" s="1"/>
      <c r="C75" s="1"/>
      <c r="D75" s="1"/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>
      <c r="A76" s="15"/>
      <c r="B76" s="1"/>
      <c r="C76" s="1"/>
      <c r="D76" s="1"/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>
      <c r="A77" s="15"/>
      <c r="B77" s="1"/>
      <c r="C77" s="1"/>
      <c r="D77" s="1"/>
      <c r="E77" s="1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>
      <c r="A78" s="15"/>
      <c r="B78" s="1"/>
      <c r="C78" s="1"/>
      <c r="D78" s="1"/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>
      <c r="A79" s="15"/>
      <c r="B79" s="1"/>
      <c r="C79" s="1"/>
      <c r="D79" s="1"/>
      <c r="E79" s="1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>
      <c r="A80" s="15"/>
      <c r="B80" s="1"/>
      <c r="C80" s="1"/>
      <c r="D80" s="1"/>
      <c r="E80" s="1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>
      <c r="A81" s="15"/>
      <c r="B81" s="1"/>
      <c r="C81" s="1"/>
      <c r="D81" s="1"/>
      <c r="E81" s="1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>
      <c r="A82" s="15"/>
      <c r="B82" s="1"/>
      <c r="C82" s="1"/>
      <c r="D82" s="1"/>
      <c r="E82" s="1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>
      <c r="A83" s="15"/>
      <c r="B83" s="1"/>
      <c r="C83" s="1"/>
      <c r="D83" s="1"/>
      <c r="E83" s="1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>
      <c r="A84" s="15"/>
      <c r="B84" s="1"/>
      <c r="C84" s="1"/>
      <c r="D84" s="1"/>
      <c r="E84" s="1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>
      <c r="A85" s="15"/>
      <c r="B85" s="1"/>
      <c r="C85" s="1"/>
      <c r="D85" s="1"/>
      <c r="E85" s="1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>
      <c r="A86" s="15"/>
      <c r="B86" s="1"/>
      <c r="C86" s="1"/>
      <c r="D86" s="1"/>
      <c r="E86" s="1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>
      <c r="A87" s="15"/>
      <c r="B87" s="1"/>
      <c r="C87" s="1"/>
      <c r="D87" s="1"/>
      <c r="E87" s="1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>
      <c r="A88" s="15"/>
      <c r="B88" s="1"/>
      <c r="C88" s="1"/>
      <c r="D88" s="1"/>
      <c r="E88" s="1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>
      <c r="A89" s="15"/>
      <c r="B89" s="1"/>
      <c r="C89" s="1"/>
      <c r="D89" s="1"/>
      <c r="E89" s="1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>
      <c r="A90" s="15"/>
      <c r="B90" s="1"/>
      <c r="C90" s="1"/>
      <c r="D90" s="1"/>
      <c r="E90" s="1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>
      <c r="A91" s="15"/>
      <c r="B91" s="1"/>
      <c r="C91" s="1"/>
      <c r="D91" s="1"/>
      <c r="E91" s="1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>
      <c r="A92" s="15"/>
      <c r="B92" s="1"/>
      <c r="C92" s="1"/>
      <c r="D92" s="1"/>
      <c r="E92" s="1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>
      <c r="A93" s="15"/>
      <c r="B93" s="1"/>
      <c r="C93" s="1"/>
      <c r="D93" s="1"/>
      <c r="E93" s="1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>
      <c r="A94" s="15"/>
      <c r="B94" s="1"/>
      <c r="C94" s="1"/>
      <c r="D94" s="1"/>
      <c r="E94" s="1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>
      <c r="A95" s="15"/>
      <c r="B95" s="1"/>
      <c r="C95" s="1"/>
      <c r="D95" s="1"/>
      <c r="E95" s="1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>
      <c r="A96" s="15"/>
      <c r="B96" s="1"/>
      <c r="C96" s="1"/>
      <c r="D96" s="1"/>
      <c r="E96" s="1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>
      <c r="A97" s="15"/>
      <c r="B97" s="1"/>
      <c r="C97" s="1"/>
      <c r="D97" s="1"/>
      <c r="E97" s="1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>
      <c r="A98" s="15"/>
      <c r="B98" s="1"/>
      <c r="C98" s="1"/>
      <c r="D98" s="1"/>
      <c r="E98" s="15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>
      <c r="A99" s="15"/>
      <c r="B99" s="1"/>
      <c r="C99" s="1"/>
      <c r="D99" s="1"/>
      <c r="E99" s="15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>
      <c r="A100" s="15"/>
      <c r="B100" s="1"/>
      <c r="C100" s="1"/>
      <c r="D100" s="1"/>
      <c r="E100" s="1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>
      <c r="A101" s="15"/>
      <c r="B101" s="1"/>
      <c r="C101" s="1"/>
      <c r="D101" s="1"/>
      <c r="E101" s="1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>
      <c r="A102" s="15"/>
      <c r="B102" s="1"/>
      <c r="C102" s="1"/>
      <c r="D102" s="1"/>
      <c r="E102" s="15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>
      <c r="A103" s="15"/>
      <c r="B103" s="1"/>
      <c r="C103" s="1"/>
      <c r="D103" s="1"/>
      <c r="E103" s="15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>
      <c r="A104" s="15"/>
      <c r="B104" s="1"/>
      <c r="C104" s="1"/>
      <c r="D104" s="1"/>
      <c r="E104" s="15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>
      <c r="A105" s="15"/>
      <c r="B105" s="1"/>
      <c r="C105" s="1"/>
      <c r="D105" s="1"/>
      <c r="E105" s="1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>
      <c r="A106" s="15"/>
      <c r="B106" s="1"/>
      <c r="C106" s="1"/>
      <c r="D106" s="1"/>
      <c r="E106" s="1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>
      <c r="A107" s="15"/>
      <c r="B107" s="1"/>
      <c r="C107" s="1"/>
      <c r="D107" s="1"/>
      <c r="E107" s="15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>
      <c r="A108" s="15"/>
      <c r="B108" s="1"/>
      <c r="C108" s="1"/>
      <c r="D108" s="1"/>
      <c r="E108" s="15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>
      <c r="A109" s="15"/>
      <c r="B109" s="1"/>
      <c r="C109" s="1"/>
      <c r="D109" s="1"/>
      <c r="E109" s="1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>
      <c r="A110" s="15"/>
      <c r="B110" s="1"/>
      <c r="C110" s="1"/>
      <c r="D110" s="1"/>
      <c r="E110" s="1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>
      <c r="A111" s="15"/>
      <c r="B111" s="1"/>
      <c r="C111" s="1"/>
      <c r="D111" s="1"/>
      <c r="E111" s="1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>
      <c r="A112" s="15"/>
      <c r="B112" s="1"/>
      <c r="C112" s="1"/>
      <c r="D112" s="1"/>
      <c r="E112" s="1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>
      <c r="A113" s="15"/>
      <c r="B113" s="1"/>
      <c r="C113" s="1"/>
      <c r="D113" s="1"/>
      <c r="E113" s="1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>
      <c r="A114" s="15"/>
      <c r="B114" s="1"/>
      <c r="C114" s="1"/>
      <c r="D114" s="1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>
      <c r="A115" s="15"/>
      <c r="B115" s="1"/>
      <c r="C115" s="1"/>
      <c r="D115" s="1"/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>
      <c r="A116" s="15"/>
      <c r="B116" s="1"/>
      <c r="C116" s="1"/>
      <c r="D116" s="1"/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>
      <c r="A117" s="15"/>
      <c r="B117" s="1"/>
      <c r="C117" s="1"/>
      <c r="D117" s="1"/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>
      <c r="A118" s="15"/>
      <c r="B118" s="1"/>
      <c r="C118" s="1"/>
      <c r="D118" s="1"/>
      <c r="E118" s="1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>
      <c r="A119" s="15"/>
      <c r="B119" s="1"/>
      <c r="C119" s="1"/>
      <c r="D119" s="1"/>
      <c r="E119" s="1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>
      <c r="A120" s="15"/>
      <c r="B120" s="1"/>
      <c r="C120" s="1"/>
      <c r="D120" s="1"/>
      <c r="E120" s="15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>
      <c r="A121" s="15"/>
      <c r="B121" s="1"/>
      <c r="C121" s="1"/>
      <c r="D121" s="1"/>
      <c r="E121" s="15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>
      <c r="A122" s="15"/>
      <c r="B122" s="1"/>
      <c r="C122" s="1"/>
      <c r="D122" s="1"/>
      <c r="E122" s="15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>
      <c r="A123" s="15"/>
      <c r="B123" s="1"/>
      <c r="C123" s="1"/>
      <c r="D123" s="1"/>
      <c r="E123" s="15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>
      <c r="A124" s="15"/>
      <c r="B124" s="1"/>
      <c r="C124" s="1"/>
      <c r="D124" s="1"/>
      <c r="E124" s="15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>
      <c r="A125" s="15"/>
      <c r="B125" s="1"/>
      <c r="C125" s="1"/>
      <c r="D125" s="1"/>
      <c r="E125" s="1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>
      <c r="A126" s="15"/>
      <c r="B126" s="1"/>
      <c r="C126" s="1"/>
      <c r="D126" s="1"/>
      <c r="E126" s="15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>
      <c r="A127" s="15"/>
      <c r="B127" s="1"/>
      <c r="C127" s="1"/>
      <c r="D127" s="1"/>
      <c r="E127" s="1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>
      <c r="A128" s="15"/>
      <c r="B128" s="1"/>
      <c r="C128" s="1"/>
      <c r="D128" s="1"/>
      <c r="E128" s="1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>
      <c r="A129" s="15"/>
      <c r="B129" s="1"/>
      <c r="C129" s="1"/>
      <c r="D129" s="1"/>
      <c r="E129" s="1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>
      <c r="A130" s="15"/>
      <c r="B130" s="1"/>
      <c r="C130" s="1"/>
      <c r="D130" s="1"/>
      <c r="E130" s="1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>
      <c r="A131" s="15"/>
      <c r="B131" s="1"/>
      <c r="C131" s="1"/>
      <c r="D131" s="1"/>
      <c r="E131" s="1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>
      <c r="A132" s="15"/>
      <c r="B132" s="1"/>
      <c r="C132" s="1"/>
      <c r="D132" s="1"/>
      <c r="E132" s="1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>
      <c r="A133" s="15"/>
      <c r="B133" s="1"/>
      <c r="C133" s="1"/>
      <c r="D133" s="1"/>
      <c r="E133" s="1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>
      <c r="A134" s="15"/>
      <c r="B134" s="1"/>
      <c r="C134" s="1"/>
      <c r="D134" s="1"/>
      <c r="E134" s="1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>
      <c r="A135" s="15"/>
      <c r="B135" s="1"/>
      <c r="C135" s="1"/>
      <c r="D135" s="1"/>
      <c r="E135" s="15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>
      <c r="A136" s="15"/>
      <c r="B136" s="1"/>
      <c r="C136" s="1"/>
      <c r="D136" s="1"/>
      <c r="E136" s="1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>
      <c r="A137" s="15"/>
      <c r="B137" s="1"/>
      <c r="C137" s="1"/>
      <c r="D137" s="1"/>
      <c r="E137" s="1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>
      <c r="A138" s="15"/>
      <c r="B138" s="1"/>
      <c r="C138" s="1"/>
      <c r="D138" s="1"/>
      <c r="E138" s="15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>
      <c r="A139" s="15"/>
      <c r="B139" s="1"/>
      <c r="C139" s="1"/>
      <c r="D139" s="1"/>
      <c r="E139" s="1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>
      <c r="A140" s="15"/>
      <c r="B140" s="1"/>
      <c r="C140" s="1"/>
      <c r="D140" s="1"/>
      <c r="E140" s="1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>
      <c r="A141" s="15"/>
      <c r="B141" s="1"/>
      <c r="C141" s="1"/>
      <c r="D141" s="1"/>
      <c r="E141" s="1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>
      <c r="A142" s="15"/>
      <c r="B142" s="1"/>
      <c r="C142" s="1"/>
      <c r="D142" s="1"/>
      <c r="E142" s="1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>
      <c r="A143" s="15"/>
      <c r="B143" s="1"/>
      <c r="C143" s="1"/>
      <c r="D143" s="1"/>
      <c r="E143" s="1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>
      <c r="A144" s="15"/>
      <c r="B144" s="1"/>
      <c r="C144" s="1"/>
      <c r="D144" s="1"/>
      <c r="E144" s="15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>
      <c r="A145" s="15"/>
      <c r="B145" s="1"/>
      <c r="C145" s="1"/>
      <c r="D145" s="1"/>
      <c r="E145" s="15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>
      <c r="A146" s="15"/>
      <c r="B146" s="1"/>
      <c r="C146" s="1"/>
      <c r="D146" s="1"/>
      <c r="E146" s="1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>
      <c r="A147" s="15"/>
      <c r="B147" s="1"/>
      <c r="C147" s="1"/>
      <c r="D147" s="1"/>
      <c r="E147" s="1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>
      <c r="A148" s="15"/>
      <c r="B148" s="1"/>
      <c r="C148" s="1"/>
      <c r="D148" s="1"/>
      <c r="E148" s="1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>
      <c r="A149" s="15"/>
      <c r="B149" s="1"/>
      <c r="C149" s="1"/>
      <c r="D149" s="1"/>
      <c r="E149" s="1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>
      <c r="A150" s="15"/>
      <c r="B150" s="1"/>
      <c r="C150" s="1"/>
      <c r="D150" s="1"/>
      <c r="E150" s="1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>
      <c r="A151" s="15"/>
      <c r="B151" s="1"/>
      <c r="C151" s="1"/>
      <c r="D151" s="1"/>
      <c r="E151" s="1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>
      <c r="A152" s="15"/>
      <c r="B152" s="1"/>
      <c r="C152" s="1"/>
      <c r="D152" s="1"/>
      <c r="E152" s="1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>
      <c r="A153" s="15"/>
      <c r="B153" s="1"/>
      <c r="C153" s="1"/>
      <c r="D153" s="1"/>
      <c r="E153" s="1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>
      <c r="A154" s="15"/>
      <c r="B154" s="1"/>
      <c r="C154" s="1"/>
      <c r="D154" s="1"/>
      <c r="E154" s="15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>
      <c r="A155" s="15"/>
      <c r="B155" s="1"/>
      <c r="C155" s="1"/>
      <c r="D155" s="1"/>
      <c r="E155" s="1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>
      <c r="A156" s="15"/>
      <c r="B156" s="1"/>
      <c r="C156" s="1"/>
      <c r="D156" s="1"/>
      <c r="E156" s="1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>
      <c r="A157" s="15"/>
      <c r="B157" s="1"/>
      <c r="C157" s="1"/>
      <c r="D157" s="1"/>
      <c r="E157" s="1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>
      <c r="A158" s="15"/>
      <c r="B158" s="1"/>
      <c r="C158" s="1"/>
      <c r="D158" s="1"/>
      <c r="E158" s="1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>
      <c r="A159" s="15"/>
      <c r="B159" s="1"/>
      <c r="C159" s="1"/>
      <c r="D159" s="1"/>
      <c r="E159" s="1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>
      <c r="A160" s="15"/>
      <c r="B160" s="1"/>
      <c r="C160" s="1"/>
      <c r="D160" s="1"/>
      <c r="E160" s="1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>
      <c r="A161" s="15"/>
      <c r="B161" s="1"/>
      <c r="C161" s="1"/>
      <c r="D161" s="1"/>
      <c r="E161" s="1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>
      <c r="A162" s="15"/>
      <c r="B162" s="1"/>
      <c r="C162" s="1"/>
      <c r="D162" s="1"/>
      <c r="E162" s="1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>
      <c r="A163" s="15"/>
      <c r="B163" s="1"/>
      <c r="C163" s="1"/>
      <c r="D163" s="1"/>
      <c r="E163" s="1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>
      <c r="A164" s="15"/>
      <c r="B164" s="1"/>
      <c r="C164" s="1"/>
      <c r="D164" s="1"/>
      <c r="E164" s="1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>
      <c r="A165" s="15"/>
      <c r="B165" s="1"/>
      <c r="C165" s="1"/>
      <c r="D165" s="1"/>
      <c r="E165" s="1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>
      <c r="A166" s="15"/>
      <c r="B166" s="1"/>
      <c r="C166" s="1"/>
      <c r="D166" s="1"/>
      <c r="E166" s="1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>
      <c r="A167" s="15"/>
      <c r="B167" s="1"/>
      <c r="C167" s="1"/>
      <c r="D167" s="1"/>
      <c r="E167" s="1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>
      <c r="A168" s="15"/>
      <c r="B168" s="1"/>
      <c r="C168" s="1"/>
      <c r="D168" s="1"/>
      <c r="E168" s="1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>
      <c r="A169" s="15"/>
      <c r="B169" s="1"/>
      <c r="C169" s="1"/>
      <c r="D169" s="1"/>
      <c r="E169" s="1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>
      <c r="A170" s="15"/>
      <c r="B170" s="1"/>
      <c r="C170" s="1"/>
      <c r="D170" s="1"/>
      <c r="E170" s="1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>
      <c r="A171" s="15"/>
      <c r="B171" s="1"/>
      <c r="C171" s="1"/>
      <c r="D171" s="1"/>
      <c r="E171" s="1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>
      <c r="A172" s="15"/>
      <c r="B172" s="1"/>
      <c r="C172" s="1"/>
      <c r="D172" s="1"/>
      <c r="E172" s="1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>
      <c r="A173" s="15"/>
      <c r="B173" s="1"/>
      <c r="C173" s="1"/>
      <c r="D173" s="1"/>
      <c r="E173" s="1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>
      <c r="A174" s="15"/>
      <c r="B174" s="1"/>
      <c r="C174" s="1"/>
      <c r="D174" s="1"/>
      <c r="E174" s="1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>
      <c r="A175" s="15"/>
      <c r="B175" s="1"/>
      <c r="C175" s="1"/>
      <c r="D175" s="1"/>
      <c r="E175" s="1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>
      <c r="A176" s="15"/>
      <c r="B176" s="1"/>
      <c r="C176" s="1"/>
      <c r="D176" s="1"/>
      <c r="E176" s="1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>
      <c r="A177" s="15"/>
      <c r="B177" s="1"/>
      <c r="C177" s="1"/>
      <c r="D177" s="1"/>
      <c r="E177" s="1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>
      <c r="A178" s="15"/>
      <c r="B178" s="1"/>
      <c r="C178" s="1"/>
      <c r="D178" s="1"/>
      <c r="E178" s="1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>
      <c r="A179" s="15"/>
      <c r="B179" s="1"/>
      <c r="C179" s="1"/>
      <c r="D179" s="1"/>
      <c r="E179" s="1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>
      <c r="A180" s="15"/>
      <c r="B180" s="1"/>
      <c r="C180" s="1"/>
      <c r="D180" s="1"/>
      <c r="E180" s="1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>
      <c r="A181" s="15"/>
      <c r="B181" s="1"/>
      <c r="C181" s="1"/>
      <c r="D181" s="1"/>
      <c r="E181" s="1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>
      <c r="A182" s="15"/>
      <c r="B182" s="1"/>
      <c r="C182" s="1"/>
      <c r="D182" s="1"/>
      <c r="E182" s="1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>
      <c r="A183" s="15"/>
      <c r="B183" s="1"/>
      <c r="C183" s="1"/>
      <c r="D183" s="1"/>
      <c r="E183" s="1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>
      <c r="A184" s="15"/>
      <c r="B184" s="1"/>
      <c r="C184" s="1"/>
      <c r="D184" s="1"/>
      <c r="E184" s="1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>
      <c r="A185" s="15"/>
      <c r="B185" s="1"/>
      <c r="C185" s="1"/>
      <c r="D185" s="1"/>
      <c r="E185" s="1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>
      <c r="A186" s="15"/>
      <c r="B186" s="1"/>
      <c r="C186" s="1"/>
      <c r="D186" s="1"/>
      <c r="E186" s="1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>
      <c r="A187" s="15"/>
      <c r="B187" s="1"/>
      <c r="C187" s="1"/>
      <c r="D187" s="1"/>
      <c r="E187" s="1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>
      <c r="A188" s="15"/>
      <c r="B188" s="1"/>
      <c r="C188" s="1"/>
      <c r="D188" s="1"/>
      <c r="E188" s="1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>
      <c r="A189" s="15"/>
      <c r="B189" s="1"/>
      <c r="C189" s="1"/>
      <c r="D189" s="1"/>
      <c r="E189" s="1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>
      <c r="A190" s="15"/>
      <c r="B190" s="1"/>
      <c r="C190" s="1"/>
      <c r="D190" s="1"/>
      <c r="E190" s="1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>
      <c r="A191" s="15"/>
      <c r="B191" s="1"/>
      <c r="C191" s="1"/>
      <c r="D191" s="1"/>
      <c r="E191" s="1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>
      <c r="A192" s="15"/>
      <c r="B192" s="1"/>
      <c r="C192" s="1"/>
      <c r="D192" s="1"/>
      <c r="E192" s="1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>
      <c r="A193" s="15"/>
      <c r="B193" s="1"/>
      <c r="C193" s="1"/>
      <c r="D193" s="1"/>
      <c r="E193" s="1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>
      <c r="A194" s="15"/>
      <c r="B194" s="1"/>
      <c r="C194" s="1"/>
      <c r="D194" s="1"/>
      <c r="E194" s="1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>
      <c r="A195" s="15"/>
      <c r="B195" s="1"/>
      <c r="C195" s="1"/>
      <c r="D195" s="1"/>
      <c r="E195" s="1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>
      <c r="A196" s="15"/>
      <c r="B196" s="1"/>
      <c r="C196" s="1"/>
      <c r="D196" s="1"/>
      <c r="E196" s="1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>
      <c r="A197" s="15"/>
      <c r="B197" s="1"/>
      <c r="C197" s="1"/>
      <c r="D197" s="1"/>
      <c r="E197" s="1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>
      <c r="A198" s="15"/>
      <c r="B198" s="1"/>
      <c r="C198" s="1"/>
      <c r="D198" s="1"/>
      <c r="E198" s="1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>
      <c r="A199" s="15"/>
      <c r="B199" s="1"/>
      <c r="C199" s="1"/>
      <c r="D199" s="1"/>
      <c r="E199" s="1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>
      <c r="A200" s="15"/>
      <c r="B200" s="1"/>
      <c r="C200" s="1"/>
      <c r="D200" s="1"/>
      <c r="E200" s="1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>
      <c r="A201" s="15"/>
      <c r="B201" s="1"/>
      <c r="C201" s="1"/>
      <c r="D201" s="1"/>
      <c r="E201" s="1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>
      <c r="A202" s="15"/>
      <c r="B202" s="1"/>
      <c r="C202" s="1"/>
      <c r="D202" s="1"/>
      <c r="E202" s="1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>
      <c r="A203" s="15"/>
      <c r="B203" s="1"/>
      <c r="C203" s="1"/>
      <c r="D203" s="1"/>
      <c r="E203" s="1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>
      <c r="A204" s="15"/>
      <c r="B204" s="1"/>
      <c r="C204" s="1"/>
      <c r="D204" s="1"/>
      <c r="E204" s="1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>
      <c r="A205" s="15"/>
      <c r="B205" s="1"/>
      <c r="C205" s="1"/>
      <c r="D205" s="1"/>
      <c r="E205" s="1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>
      <c r="A206" s="15"/>
      <c r="B206" s="1"/>
      <c r="C206" s="1"/>
      <c r="D206" s="1"/>
      <c r="E206" s="1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>
      <c r="A207" s="15"/>
      <c r="B207" s="1"/>
      <c r="C207" s="1"/>
      <c r="D207" s="1"/>
      <c r="E207" s="1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>
      <c r="A208" s="15"/>
      <c r="B208" s="1"/>
      <c r="C208" s="1"/>
      <c r="D208" s="1"/>
      <c r="E208" s="1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>
      <c r="A209" s="15"/>
      <c r="B209" s="1"/>
      <c r="C209" s="1"/>
      <c r="D209" s="1"/>
      <c r="E209" s="1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>
      <c r="A210" s="15"/>
      <c r="B210" s="1"/>
      <c r="C210" s="1"/>
      <c r="D210" s="1"/>
      <c r="E210" s="1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>
      <c r="A211" s="15"/>
      <c r="B211" s="1"/>
      <c r="C211" s="1"/>
      <c r="D211" s="1"/>
      <c r="E211" s="1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>
      <c r="A212" s="15"/>
      <c r="B212" s="1"/>
      <c r="C212" s="1"/>
      <c r="D212" s="1"/>
      <c r="E212" s="1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>
      <c r="A213" s="15"/>
      <c r="B213" s="1"/>
      <c r="C213" s="1"/>
      <c r="D213" s="1"/>
      <c r="E213" s="1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>
      <c r="A214" s="15"/>
      <c r="B214" s="1"/>
      <c r="C214" s="1"/>
      <c r="D214" s="1"/>
      <c r="E214" s="1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>
      <c r="A215" s="15"/>
      <c r="B215" s="1"/>
      <c r="C215" s="1"/>
      <c r="D215" s="1"/>
      <c r="E215" s="1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>
      <c r="A216" s="15"/>
      <c r="B216" s="1"/>
      <c r="C216" s="1"/>
      <c r="D216" s="1"/>
      <c r="E216" s="1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>
      <c r="A217" s="15"/>
      <c r="B217" s="1"/>
      <c r="C217" s="1"/>
      <c r="D217" s="1"/>
      <c r="E217" s="1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>
      <c r="A218" s="15"/>
      <c r="B218" s="1"/>
      <c r="C218" s="1"/>
      <c r="D218" s="1"/>
      <c r="E218" s="1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>
      <c r="A219" s="15"/>
      <c r="B219" s="1"/>
      <c r="C219" s="1"/>
      <c r="D219" s="1"/>
      <c r="E219" s="1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>
      <c r="A220" s="15"/>
      <c r="B220" s="1"/>
      <c r="C220" s="1"/>
      <c r="D220" s="1"/>
      <c r="E220" s="1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>
      <c r="A221" s="15"/>
      <c r="B221" s="1"/>
      <c r="C221" s="1"/>
      <c r="D221" s="1"/>
      <c r="E221" s="1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>
      <c r="A222" s="15"/>
      <c r="B222" s="1"/>
      <c r="C222" s="1"/>
      <c r="D222" s="1"/>
      <c r="E222" s="1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>
      <c r="A223" s="15"/>
      <c r="B223" s="1"/>
      <c r="C223" s="1"/>
      <c r="D223" s="1"/>
      <c r="E223" s="1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>
      <c r="A224" s="15"/>
      <c r="B224" s="1"/>
      <c r="C224" s="1"/>
      <c r="D224" s="1"/>
      <c r="E224" s="1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>
      <c r="A225" s="15"/>
      <c r="B225" s="1"/>
      <c r="C225" s="1"/>
      <c r="D225" s="1"/>
      <c r="E225" s="1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>
      <c r="A226" s="15"/>
      <c r="B226" s="1"/>
      <c r="C226" s="1"/>
      <c r="D226" s="1"/>
      <c r="E226" s="1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>
      <c r="A227" s="15"/>
      <c r="B227" s="1"/>
      <c r="C227" s="1"/>
      <c r="D227" s="1"/>
      <c r="E227" s="1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>
      <c r="A228" s="15"/>
      <c r="B228" s="1"/>
      <c r="C228" s="1"/>
      <c r="D228" s="1"/>
      <c r="E228" s="1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>
      <c r="A229" s="15"/>
      <c r="B229" s="1"/>
      <c r="C229" s="1"/>
      <c r="D229" s="1"/>
      <c r="E229" s="1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>
      <c r="A230" s="54"/>
      <c r="B230" s="2"/>
      <c r="C230" s="2"/>
      <c r="D230" s="2"/>
      <c r="E230" s="1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>
      <c r="A231" s="54"/>
      <c r="B231" s="2"/>
      <c r="C231" s="2"/>
      <c r="D231" s="2"/>
      <c r="E231" s="1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>
      <c r="A232" s="54"/>
      <c r="B232" s="2"/>
      <c r="C232" s="2"/>
      <c r="D232" s="2"/>
      <c r="E232" s="1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>
      <c r="A233" s="54"/>
      <c r="B233" s="2"/>
      <c r="C233" s="2"/>
      <c r="D233" s="2"/>
      <c r="E233" s="1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>
      <c r="A234" s="54"/>
      <c r="B234" s="2"/>
      <c r="C234" s="2"/>
      <c r="D234" s="2"/>
      <c r="E234" s="1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>
      <c r="A235" s="54"/>
      <c r="B235" s="2"/>
      <c r="C235" s="2"/>
      <c r="D235" s="2"/>
      <c r="E235" s="15"/>
      <c r="F235" s="1"/>
      <c r="G235" s="1"/>
      <c r="H235" s="1"/>
      <c r="I235" s="2"/>
      <c r="J235" s="1"/>
      <c r="K235" s="1"/>
      <c r="L235" s="1"/>
      <c r="M235" s="1"/>
      <c r="N235" s="1"/>
      <c r="O235" s="1"/>
      <c r="P235" s="1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>
      <c r="A236" s="54"/>
      <c r="B236" s="2"/>
      <c r="C236" s="2"/>
      <c r="D236" s="2"/>
      <c r="E236" s="15"/>
      <c r="F236" s="1"/>
      <c r="G236" s="1"/>
      <c r="H236" s="1"/>
      <c r="I236" s="2"/>
      <c r="J236" s="1"/>
      <c r="K236" s="1"/>
      <c r="L236" s="1"/>
      <c r="M236" s="1"/>
      <c r="N236" s="1"/>
      <c r="O236" s="1"/>
      <c r="P236" s="1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>
      <c r="A237" s="54"/>
      <c r="B237" s="2"/>
      <c r="C237" s="2"/>
      <c r="D237" s="2"/>
      <c r="E237" s="15"/>
      <c r="F237" s="1"/>
      <c r="G237" s="1"/>
      <c r="H237" s="1"/>
      <c r="I237" s="2"/>
      <c r="J237" s="1"/>
      <c r="K237" s="1"/>
      <c r="L237" s="1"/>
      <c r="M237" s="1"/>
      <c r="N237" s="1"/>
      <c r="O237" s="1"/>
      <c r="P237" s="1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54"/>
      <c r="B238" s="2"/>
      <c r="C238" s="2"/>
      <c r="D238" s="2"/>
      <c r="E238" s="54"/>
      <c r="F238" s="1"/>
      <c r="G238" s="1"/>
      <c r="H238" s="1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54"/>
      <c r="B239" s="2"/>
      <c r="C239" s="2"/>
      <c r="D239" s="2"/>
      <c r="E239" s="5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54"/>
      <c r="B240" s="2"/>
      <c r="C240" s="2"/>
      <c r="D240" s="2"/>
      <c r="E240" s="5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54"/>
      <c r="B241" s="2"/>
      <c r="C241" s="2"/>
      <c r="D241" s="2"/>
      <c r="E241" s="5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54"/>
      <c r="B242" s="2"/>
      <c r="C242" s="2"/>
      <c r="D242" s="2"/>
      <c r="E242" s="5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54"/>
      <c r="B243" s="2"/>
      <c r="C243" s="2"/>
      <c r="D243" s="2"/>
      <c r="E243" s="5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54"/>
      <c r="B244" s="2"/>
      <c r="C244" s="2"/>
      <c r="D244" s="2"/>
      <c r="E244" s="5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54"/>
      <c r="B245" s="2"/>
      <c r="C245" s="2"/>
      <c r="D245" s="2"/>
      <c r="E245" s="5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54"/>
      <c r="B246" s="2"/>
      <c r="C246" s="2"/>
      <c r="D246" s="2"/>
      <c r="E246" s="5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54"/>
      <c r="B247" s="2"/>
      <c r="C247" s="2"/>
      <c r="D247" s="2"/>
      <c r="E247" s="5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54"/>
      <c r="B248" s="2"/>
      <c r="C248" s="2"/>
      <c r="D248" s="2"/>
      <c r="E248" s="5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54"/>
      <c r="B249" s="2"/>
      <c r="C249" s="2"/>
      <c r="D249" s="2"/>
      <c r="E249" s="5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54"/>
      <c r="B250" s="2"/>
      <c r="C250" s="2"/>
      <c r="D250" s="2"/>
      <c r="E250" s="5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54"/>
      <c r="B251" s="2"/>
      <c r="C251" s="2"/>
      <c r="D251" s="2"/>
      <c r="E251" s="5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54"/>
      <c r="B252" s="2"/>
      <c r="C252" s="2"/>
      <c r="D252" s="2"/>
      <c r="E252" s="5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54"/>
      <c r="B253" s="2"/>
      <c r="C253" s="2"/>
      <c r="D253" s="2"/>
      <c r="E253" s="5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54"/>
      <c r="B254" s="2"/>
      <c r="C254" s="2"/>
      <c r="D254" s="2"/>
      <c r="E254" s="5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54"/>
      <c r="B255" s="2"/>
      <c r="C255" s="2"/>
      <c r="D255" s="2"/>
      <c r="E255" s="5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54"/>
      <c r="B256" s="2"/>
      <c r="C256" s="2"/>
      <c r="D256" s="2"/>
      <c r="E256" s="5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54"/>
      <c r="B257" s="2"/>
      <c r="C257" s="2"/>
      <c r="D257" s="2"/>
      <c r="E257" s="5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54"/>
      <c r="B258" s="2"/>
      <c r="C258" s="2"/>
      <c r="D258" s="2"/>
      <c r="E258" s="5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54"/>
      <c r="B259" s="2"/>
      <c r="C259" s="2"/>
      <c r="D259" s="2"/>
      <c r="E259" s="5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54"/>
      <c r="B260" s="2"/>
      <c r="C260" s="2"/>
      <c r="D260" s="2"/>
      <c r="E260" s="5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54"/>
      <c r="B261" s="2"/>
      <c r="C261" s="2"/>
      <c r="D261" s="2"/>
      <c r="E261" s="5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54"/>
      <c r="B262" s="2"/>
      <c r="C262" s="2"/>
      <c r="D262" s="2"/>
      <c r="E262" s="5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54"/>
      <c r="B263" s="2"/>
      <c r="C263" s="2"/>
      <c r="D263" s="2"/>
      <c r="E263" s="5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54"/>
      <c r="B264" s="2"/>
      <c r="C264" s="2"/>
      <c r="D264" s="2"/>
      <c r="E264" s="5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54"/>
      <c r="B265" s="2"/>
      <c r="C265" s="2"/>
      <c r="D265" s="2"/>
      <c r="E265" s="5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54"/>
      <c r="B266" s="2"/>
      <c r="C266" s="2"/>
      <c r="D266" s="2"/>
      <c r="E266" s="5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54"/>
      <c r="B267" s="2"/>
      <c r="C267" s="2"/>
      <c r="D267" s="2"/>
      <c r="E267" s="5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54"/>
      <c r="B268" s="2"/>
      <c r="C268" s="2"/>
      <c r="D268" s="2"/>
      <c r="E268" s="5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54"/>
      <c r="B269" s="2"/>
      <c r="C269" s="2"/>
      <c r="D269" s="2"/>
      <c r="E269" s="5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54"/>
      <c r="B270" s="2"/>
      <c r="C270" s="2"/>
      <c r="D270" s="2"/>
      <c r="E270" s="5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54"/>
      <c r="B271" s="2"/>
      <c r="C271" s="2"/>
      <c r="D271" s="2"/>
      <c r="E271" s="5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54"/>
      <c r="B272" s="2"/>
      <c r="C272" s="2"/>
      <c r="D272" s="2"/>
      <c r="E272" s="5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54"/>
      <c r="B273" s="2"/>
      <c r="C273" s="2"/>
      <c r="D273" s="2"/>
      <c r="E273" s="5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54"/>
      <c r="B274" s="2"/>
      <c r="C274" s="2"/>
      <c r="D274" s="2"/>
      <c r="E274" s="5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54"/>
      <c r="B275" s="2"/>
      <c r="C275" s="2"/>
      <c r="D275" s="2"/>
      <c r="E275" s="5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54"/>
      <c r="B276" s="2"/>
      <c r="C276" s="2"/>
      <c r="D276" s="2"/>
      <c r="E276" s="5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54"/>
      <c r="B277" s="2"/>
      <c r="C277" s="2"/>
      <c r="D277" s="2"/>
      <c r="E277" s="5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54"/>
      <c r="B278" s="2"/>
      <c r="C278" s="2"/>
      <c r="D278" s="2"/>
      <c r="E278" s="5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54"/>
      <c r="B279" s="2"/>
      <c r="C279" s="2"/>
      <c r="D279" s="2"/>
      <c r="E279" s="5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54"/>
      <c r="B280" s="2"/>
      <c r="C280" s="2"/>
      <c r="D280" s="2"/>
      <c r="E280" s="5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54"/>
      <c r="B281" s="2"/>
      <c r="C281" s="2"/>
      <c r="D281" s="2"/>
      <c r="E281" s="5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54"/>
      <c r="B282" s="2"/>
      <c r="C282" s="2"/>
      <c r="D282" s="2"/>
      <c r="E282" s="5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54"/>
      <c r="B283" s="2"/>
      <c r="C283" s="2"/>
      <c r="D283" s="2"/>
      <c r="E283" s="5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54"/>
      <c r="B284" s="2"/>
      <c r="C284" s="2"/>
      <c r="D284" s="2"/>
      <c r="E284" s="5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54"/>
      <c r="B285" s="2"/>
      <c r="C285" s="2"/>
      <c r="D285" s="2"/>
      <c r="E285" s="5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54"/>
      <c r="B286" s="2"/>
      <c r="C286" s="2"/>
      <c r="D286" s="2"/>
      <c r="E286" s="5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54"/>
      <c r="B287" s="2"/>
      <c r="C287" s="2"/>
      <c r="D287" s="2"/>
      <c r="E287" s="5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54"/>
      <c r="B288" s="2"/>
      <c r="C288" s="2"/>
      <c r="D288" s="2"/>
      <c r="E288" s="5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54"/>
      <c r="B289" s="2"/>
      <c r="C289" s="2"/>
      <c r="D289" s="2"/>
      <c r="E289" s="5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54"/>
      <c r="B290" s="2"/>
      <c r="C290" s="2"/>
      <c r="D290" s="2"/>
      <c r="E290" s="5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54"/>
      <c r="B291" s="2"/>
      <c r="C291" s="2"/>
      <c r="D291" s="2"/>
      <c r="E291" s="5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54"/>
      <c r="B292" s="2"/>
      <c r="C292" s="2"/>
      <c r="D292" s="2"/>
      <c r="E292" s="5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54"/>
      <c r="B293" s="2"/>
      <c r="C293" s="2"/>
      <c r="D293" s="2"/>
      <c r="E293" s="5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54"/>
      <c r="B294" s="2"/>
      <c r="C294" s="2"/>
      <c r="D294" s="2"/>
      <c r="E294" s="5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54"/>
      <c r="B295" s="2"/>
      <c r="C295" s="2"/>
      <c r="D295" s="2"/>
      <c r="E295" s="5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54"/>
      <c r="B296" s="2"/>
      <c r="C296" s="2"/>
      <c r="D296" s="2"/>
      <c r="E296" s="5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54"/>
      <c r="B297" s="2"/>
      <c r="C297" s="2"/>
      <c r="D297" s="2"/>
      <c r="E297" s="5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54"/>
      <c r="B298" s="2"/>
      <c r="C298" s="2"/>
      <c r="D298" s="2"/>
      <c r="E298" s="5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54"/>
      <c r="B299" s="2"/>
      <c r="C299" s="2"/>
      <c r="D299" s="2"/>
      <c r="E299" s="5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54"/>
      <c r="B300" s="2"/>
      <c r="C300" s="2"/>
      <c r="D300" s="2"/>
      <c r="E300" s="5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54"/>
      <c r="B301" s="2"/>
      <c r="C301" s="2"/>
      <c r="D301" s="2"/>
      <c r="E301" s="5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54"/>
      <c r="B302" s="2"/>
      <c r="C302" s="2"/>
      <c r="D302" s="2"/>
      <c r="E302" s="5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54"/>
      <c r="B303" s="2"/>
      <c r="C303" s="2"/>
      <c r="D303" s="2"/>
      <c r="E303" s="5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54"/>
      <c r="B304" s="2"/>
      <c r="C304" s="2"/>
      <c r="D304" s="2"/>
      <c r="E304" s="5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54"/>
      <c r="B305" s="2"/>
      <c r="C305" s="2"/>
      <c r="D305" s="2"/>
      <c r="E305" s="5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54"/>
      <c r="B306" s="2"/>
      <c r="C306" s="2"/>
      <c r="D306" s="2"/>
      <c r="E306" s="5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54"/>
      <c r="B307" s="2"/>
      <c r="C307" s="2"/>
      <c r="D307" s="2"/>
      <c r="E307" s="5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54"/>
      <c r="B308" s="2"/>
      <c r="C308" s="2"/>
      <c r="D308" s="2"/>
      <c r="E308" s="5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54"/>
      <c r="B309" s="2"/>
      <c r="C309" s="2"/>
      <c r="D309" s="2"/>
      <c r="E309" s="5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54"/>
      <c r="B310" s="2"/>
      <c r="C310" s="2"/>
      <c r="D310" s="2"/>
      <c r="E310" s="5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54"/>
      <c r="B311" s="2"/>
      <c r="C311" s="2"/>
      <c r="D311" s="2"/>
      <c r="E311" s="5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54"/>
      <c r="B312" s="2"/>
      <c r="C312" s="2"/>
      <c r="D312" s="2"/>
      <c r="E312" s="5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54"/>
      <c r="B313" s="2"/>
      <c r="C313" s="2"/>
      <c r="D313" s="2"/>
      <c r="E313" s="5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54"/>
      <c r="B314" s="2"/>
      <c r="C314" s="2"/>
      <c r="D314" s="2"/>
      <c r="E314" s="5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54"/>
      <c r="B315" s="2"/>
      <c r="C315" s="2"/>
      <c r="D315" s="2"/>
      <c r="E315" s="5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54"/>
      <c r="B316" s="2"/>
      <c r="C316" s="2"/>
      <c r="D316" s="2"/>
      <c r="E316" s="5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54"/>
      <c r="B317" s="2"/>
      <c r="C317" s="2"/>
      <c r="D317" s="2"/>
      <c r="E317" s="5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54"/>
      <c r="B318" s="2"/>
      <c r="C318" s="2"/>
      <c r="D318" s="2"/>
      <c r="E318" s="5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54"/>
      <c r="B319" s="2"/>
      <c r="C319" s="2"/>
      <c r="D319" s="2"/>
      <c r="E319" s="5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54"/>
      <c r="B320" s="2"/>
      <c r="C320" s="2"/>
      <c r="D320" s="2"/>
      <c r="E320" s="5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54"/>
      <c r="B321" s="2"/>
      <c r="C321" s="2"/>
      <c r="D321" s="2"/>
      <c r="E321" s="5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54"/>
      <c r="B322" s="2"/>
      <c r="C322" s="2"/>
      <c r="D322" s="2"/>
      <c r="E322" s="5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54"/>
      <c r="B323" s="2"/>
      <c r="C323" s="2"/>
      <c r="D323" s="2"/>
      <c r="E323" s="5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54"/>
      <c r="B324" s="2"/>
      <c r="C324" s="2"/>
      <c r="D324" s="2"/>
      <c r="E324" s="5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54"/>
      <c r="B325" s="2"/>
      <c r="C325" s="2"/>
      <c r="D325" s="2"/>
      <c r="E325" s="5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54"/>
      <c r="B326" s="2"/>
      <c r="C326" s="2"/>
      <c r="D326" s="2"/>
      <c r="E326" s="5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54"/>
      <c r="B327" s="2"/>
      <c r="C327" s="2"/>
      <c r="D327" s="2"/>
      <c r="E327" s="5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54"/>
      <c r="B328" s="2"/>
      <c r="C328" s="2"/>
      <c r="D328" s="2"/>
      <c r="E328" s="5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54"/>
      <c r="B329" s="2"/>
      <c r="C329" s="2"/>
      <c r="D329" s="2"/>
      <c r="E329" s="5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54"/>
      <c r="B330" s="2"/>
      <c r="C330" s="2"/>
      <c r="D330" s="2"/>
      <c r="E330" s="5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54"/>
      <c r="B331" s="2"/>
      <c r="C331" s="2"/>
      <c r="D331" s="2"/>
      <c r="E331" s="5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54"/>
      <c r="B332" s="2"/>
      <c r="C332" s="2"/>
      <c r="D332" s="2"/>
      <c r="E332" s="5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54"/>
      <c r="B333" s="2"/>
      <c r="C333" s="2"/>
      <c r="D333" s="2"/>
      <c r="E333" s="5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54"/>
      <c r="B334" s="2"/>
      <c r="C334" s="2"/>
      <c r="D334" s="2"/>
      <c r="E334" s="5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54"/>
      <c r="B335" s="2"/>
      <c r="C335" s="2"/>
      <c r="D335" s="2"/>
      <c r="E335" s="5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54"/>
      <c r="B336" s="2"/>
      <c r="C336" s="2"/>
      <c r="D336" s="2"/>
      <c r="E336" s="5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54"/>
      <c r="B337" s="2"/>
      <c r="C337" s="2"/>
      <c r="D337" s="2"/>
      <c r="E337" s="5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54"/>
      <c r="B338" s="2"/>
      <c r="C338" s="2"/>
      <c r="D338" s="2"/>
      <c r="E338" s="5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54"/>
      <c r="B339" s="2"/>
      <c r="C339" s="2"/>
      <c r="D339" s="2"/>
      <c r="E339" s="5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54"/>
      <c r="B340" s="2"/>
      <c r="C340" s="2"/>
      <c r="D340" s="2"/>
      <c r="E340" s="5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54"/>
      <c r="B341" s="2"/>
      <c r="C341" s="2"/>
      <c r="D341" s="2"/>
      <c r="E341" s="5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54"/>
      <c r="B342" s="2"/>
      <c r="C342" s="2"/>
      <c r="D342" s="2"/>
      <c r="E342" s="5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54"/>
      <c r="B343" s="2"/>
      <c r="C343" s="2"/>
      <c r="D343" s="2"/>
      <c r="E343" s="5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54"/>
      <c r="B344" s="2"/>
      <c r="C344" s="2"/>
      <c r="D344" s="2"/>
      <c r="E344" s="5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54"/>
      <c r="B345" s="2"/>
      <c r="C345" s="2"/>
      <c r="D345" s="2"/>
      <c r="E345" s="5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54"/>
      <c r="B346" s="2"/>
      <c r="C346" s="2"/>
      <c r="D346" s="2"/>
      <c r="E346" s="5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54"/>
      <c r="B347" s="2"/>
      <c r="C347" s="2"/>
      <c r="D347" s="2"/>
      <c r="E347" s="5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54"/>
      <c r="B348" s="2"/>
      <c r="C348" s="2"/>
      <c r="D348" s="2"/>
      <c r="E348" s="5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54"/>
      <c r="B349" s="2"/>
      <c r="C349" s="2"/>
      <c r="D349" s="2"/>
      <c r="E349" s="5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54"/>
      <c r="B350" s="2"/>
      <c r="C350" s="2"/>
      <c r="D350" s="2"/>
      <c r="E350" s="5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54"/>
      <c r="B351" s="2"/>
      <c r="C351" s="2"/>
      <c r="D351" s="2"/>
      <c r="E351" s="5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54"/>
      <c r="B352" s="2"/>
      <c r="C352" s="2"/>
      <c r="D352" s="2"/>
      <c r="E352" s="5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54"/>
      <c r="B353" s="2"/>
      <c r="C353" s="2"/>
      <c r="D353" s="2"/>
      <c r="E353" s="5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54"/>
      <c r="B354" s="2"/>
      <c r="C354" s="2"/>
      <c r="D354" s="2"/>
      <c r="E354" s="5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54"/>
      <c r="B355" s="2"/>
      <c r="C355" s="2"/>
      <c r="D355" s="2"/>
      <c r="E355" s="5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54"/>
      <c r="B356" s="2"/>
      <c r="C356" s="2"/>
      <c r="D356" s="2"/>
      <c r="E356" s="5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54"/>
      <c r="B357" s="2"/>
      <c r="C357" s="2"/>
      <c r="D357" s="2"/>
      <c r="E357" s="5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54"/>
      <c r="B358" s="2"/>
      <c r="C358" s="2"/>
      <c r="D358" s="2"/>
      <c r="E358" s="5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54"/>
      <c r="B359" s="2"/>
      <c r="C359" s="2"/>
      <c r="D359" s="2"/>
      <c r="E359" s="5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54"/>
      <c r="B360" s="2"/>
      <c r="C360" s="2"/>
      <c r="D360" s="2"/>
      <c r="E360" s="5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54"/>
      <c r="B361" s="2"/>
      <c r="C361" s="2"/>
      <c r="D361" s="2"/>
      <c r="E361" s="5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54"/>
      <c r="B362" s="2"/>
      <c r="C362" s="2"/>
      <c r="D362" s="2"/>
      <c r="E362" s="5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54"/>
      <c r="B363" s="2"/>
      <c r="C363" s="2"/>
      <c r="D363" s="2"/>
      <c r="E363" s="5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54"/>
      <c r="B364" s="2"/>
      <c r="C364" s="2"/>
      <c r="D364" s="2"/>
      <c r="E364" s="5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54"/>
      <c r="B365" s="2"/>
      <c r="C365" s="2"/>
      <c r="D365" s="2"/>
      <c r="E365" s="5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54"/>
      <c r="B366" s="2"/>
      <c r="C366" s="2"/>
      <c r="D366" s="2"/>
      <c r="E366" s="5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54"/>
      <c r="B367" s="2"/>
      <c r="C367" s="2"/>
      <c r="D367" s="2"/>
      <c r="E367" s="5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54"/>
      <c r="B368" s="2"/>
      <c r="C368" s="2"/>
      <c r="D368" s="2"/>
      <c r="E368" s="5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54"/>
      <c r="B369" s="2"/>
      <c r="C369" s="2"/>
      <c r="D369" s="2"/>
      <c r="E369" s="5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54"/>
      <c r="B370" s="2"/>
      <c r="C370" s="2"/>
      <c r="D370" s="2"/>
      <c r="E370" s="5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54"/>
      <c r="B371" s="2"/>
      <c r="C371" s="2"/>
      <c r="D371" s="2"/>
      <c r="E371" s="5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54"/>
      <c r="B372" s="2"/>
      <c r="C372" s="2"/>
      <c r="D372" s="2"/>
      <c r="E372" s="5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54"/>
      <c r="B373" s="2"/>
      <c r="C373" s="2"/>
      <c r="D373" s="2"/>
      <c r="E373" s="5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54"/>
      <c r="B374" s="2"/>
      <c r="C374" s="2"/>
      <c r="D374" s="2"/>
      <c r="E374" s="5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54"/>
      <c r="B375" s="2"/>
      <c r="C375" s="2"/>
      <c r="D375" s="2"/>
      <c r="E375" s="5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54"/>
      <c r="B376" s="2"/>
      <c r="C376" s="2"/>
      <c r="D376" s="2"/>
      <c r="E376" s="5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54"/>
      <c r="B377" s="2"/>
      <c r="C377" s="2"/>
      <c r="D377" s="2"/>
      <c r="E377" s="5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54"/>
      <c r="B378" s="2"/>
      <c r="C378" s="2"/>
      <c r="D378" s="2"/>
      <c r="E378" s="5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54"/>
      <c r="B379" s="2"/>
      <c r="C379" s="2"/>
      <c r="D379" s="2"/>
      <c r="E379" s="5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54"/>
      <c r="B380" s="2"/>
      <c r="C380" s="2"/>
      <c r="D380" s="2"/>
      <c r="E380" s="5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54"/>
      <c r="B381" s="2"/>
      <c r="C381" s="2"/>
      <c r="D381" s="2"/>
      <c r="E381" s="5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54"/>
      <c r="B382" s="2"/>
      <c r="C382" s="2"/>
      <c r="D382" s="2"/>
      <c r="E382" s="5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54"/>
      <c r="B383" s="2"/>
      <c r="C383" s="2"/>
      <c r="D383" s="2"/>
      <c r="E383" s="5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54"/>
      <c r="B384" s="2"/>
      <c r="C384" s="2"/>
      <c r="D384" s="2"/>
      <c r="E384" s="5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54"/>
      <c r="B385" s="2"/>
      <c r="C385" s="2"/>
      <c r="D385" s="2"/>
      <c r="E385" s="5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54"/>
      <c r="B386" s="2"/>
      <c r="C386" s="2"/>
      <c r="D386" s="2"/>
      <c r="E386" s="5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54"/>
      <c r="B387" s="2"/>
      <c r="C387" s="2"/>
      <c r="D387" s="2"/>
      <c r="E387" s="5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54"/>
      <c r="B388" s="2"/>
      <c r="C388" s="2"/>
      <c r="D388" s="2"/>
      <c r="E388" s="5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54"/>
      <c r="B389" s="2"/>
      <c r="C389" s="2"/>
      <c r="D389" s="2"/>
      <c r="E389" s="5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54"/>
      <c r="B390" s="2"/>
      <c r="C390" s="2"/>
      <c r="D390" s="2"/>
      <c r="E390" s="5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54"/>
      <c r="B391" s="2"/>
      <c r="C391" s="2"/>
      <c r="D391" s="2"/>
      <c r="E391" s="5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54"/>
      <c r="B392" s="2"/>
      <c r="C392" s="2"/>
      <c r="D392" s="2"/>
      <c r="E392" s="5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54"/>
      <c r="B393" s="2"/>
      <c r="C393" s="2"/>
      <c r="D393" s="2"/>
      <c r="E393" s="5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54"/>
      <c r="B394" s="2"/>
      <c r="C394" s="2"/>
      <c r="D394" s="2"/>
      <c r="E394" s="5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54"/>
      <c r="B395" s="2"/>
      <c r="C395" s="2"/>
      <c r="D395" s="2"/>
      <c r="E395" s="5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54"/>
      <c r="B396" s="2"/>
      <c r="C396" s="2"/>
      <c r="D396" s="2"/>
      <c r="E396" s="5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54"/>
      <c r="B397" s="2"/>
      <c r="C397" s="2"/>
      <c r="D397" s="2"/>
      <c r="E397" s="5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54"/>
      <c r="B398" s="2"/>
      <c r="C398" s="2"/>
      <c r="D398" s="2"/>
      <c r="E398" s="5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54"/>
      <c r="B399" s="2"/>
      <c r="C399" s="2"/>
      <c r="D399" s="2"/>
      <c r="E399" s="5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54"/>
      <c r="B400" s="2"/>
      <c r="C400" s="2"/>
      <c r="D400" s="2"/>
      <c r="E400" s="5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54"/>
      <c r="B401" s="2"/>
      <c r="C401" s="2"/>
      <c r="D401" s="2"/>
      <c r="E401" s="5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54"/>
      <c r="B402" s="2"/>
      <c r="C402" s="2"/>
      <c r="D402" s="2"/>
      <c r="E402" s="5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54"/>
      <c r="B403" s="2"/>
      <c r="C403" s="2"/>
      <c r="D403" s="2"/>
      <c r="E403" s="5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54"/>
      <c r="B404" s="2"/>
      <c r="C404" s="2"/>
      <c r="D404" s="2"/>
      <c r="E404" s="5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54"/>
      <c r="B405" s="2"/>
      <c r="C405" s="2"/>
      <c r="D405" s="2"/>
      <c r="E405" s="5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54"/>
      <c r="B406" s="2"/>
      <c r="C406" s="2"/>
      <c r="D406" s="2"/>
      <c r="E406" s="5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54"/>
      <c r="B407" s="2"/>
      <c r="C407" s="2"/>
      <c r="D407" s="2"/>
      <c r="E407" s="5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54"/>
      <c r="B408" s="2"/>
      <c r="C408" s="2"/>
      <c r="D408" s="2"/>
      <c r="E408" s="5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54"/>
      <c r="B409" s="2"/>
      <c r="C409" s="2"/>
      <c r="D409" s="2"/>
      <c r="E409" s="5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54"/>
      <c r="B410" s="2"/>
      <c r="C410" s="2"/>
      <c r="D410" s="2"/>
      <c r="E410" s="5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54"/>
      <c r="B411" s="2"/>
      <c r="C411" s="2"/>
      <c r="D411" s="2"/>
      <c r="E411" s="5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54"/>
      <c r="B412" s="2"/>
      <c r="C412" s="2"/>
      <c r="D412" s="2"/>
      <c r="E412" s="5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54"/>
      <c r="B413" s="2"/>
      <c r="C413" s="2"/>
      <c r="D413" s="2"/>
      <c r="E413" s="5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54"/>
      <c r="B414" s="2"/>
      <c r="C414" s="2"/>
      <c r="D414" s="2"/>
      <c r="E414" s="5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54"/>
      <c r="B415" s="2"/>
      <c r="C415" s="2"/>
      <c r="D415" s="2"/>
      <c r="E415" s="5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54"/>
      <c r="B416" s="2"/>
      <c r="C416" s="2"/>
      <c r="D416" s="2"/>
      <c r="E416" s="5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54"/>
      <c r="B417" s="2"/>
      <c r="C417" s="2"/>
      <c r="D417" s="2"/>
      <c r="E417" s="5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54"/>
      <c r="B418" s="2"/>
      <c r="C418" s="2"/>
      <c r="D418" s="2"/>
      <c r="E418" s="5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54"/>
      <c r="B419" s="2"/>
      <c r="C419" s="2"/>
      <c r="D419" s="2"/>
      <c r="E419" s="5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54"/>
      <c r="B420" s="2"/>
      <c r="C420" s="2"/>
      <c r="D420" s="2"/>
      <c r="E420" s="5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54"/>
      <c r="B421" s="2"/>
      <c r="C421" s="2"/>
      <c r="D421" s="2"/>
      <c r="E421" s="5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54"/>
      <c r="B422" s="2"/>
      <c r="C422" s="2"/>
      <c r="D422" s="2"/>
      <c r="E422" s="5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54"/>
      <c r="B423" s="2"/>
      <c r="C423" s="2"/>
      <c r="D423" s="2"/>
      <c r="E423" s="5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54"/>
      <c r="B424" s="2"/>
      <c r="C424" s="2"/>
      <c r="D424" s="2"/>
      <c r="E424" s="5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54"/>
      <c r="B425" s="2"/>
      <c r="C425" s="2"/>
      <c r="D425" s="2"/>
      <c r="E425" s="5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54"/>
      <c r="B426" s="2"/>
      <c r="C426" s="2"/>
      <c r="D426" s="2"/>
      <c r="E426" s="5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54"/>
      <c r="B427" s="2"/>
      <c r="C427" s="2"/>
      <c r="D427" s="2"/>
      <c r="E427" s="5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54"/>
      <c r="B428" s="2"/>
      <c r="C428" s="2"/>
      <c r="D428" s="2"/>
      <c r="E428" s="5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54"/>
      <c r="B429" s="2"/>
      <c r="C429" s="2"/>
      <c r="D429" s="2"/>
      <c r="E429" s="5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54"/>
      <c r="B430" s="2"/>
      <c r="C430" s="2"/>
      <c r="D430" s="2"/>
      <c r="E430" s="5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54"/>
      <c r="B431" s="2"/>
      <c r="C431" s="2"/>
      <c r="D431" s="2"/>
      <c r="E431" s="5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54"/>
      <c r="B432" s="2"/>
      <c r="C432" s="2"/>
      <c r="D432" s="2"/>
      <c r="E432" s="5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54"/>
      <c r="B433" s="2"/>
      <c r="C433" s="2"/>
      <c r="D433" s="2"/>
      <c r="E433" s="5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54"/>
      <c r="B434" s="2"/>
      <c r="C434" s="2"/>
      <c r="D434" s="2"/>
      <c r="E434" s="5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54"/>
      <c r="B435" s="2"/>
      <c r="C435" s="2"/>
      <c r="D435" s="2"/>
      <c r="E435" s="5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54"/>
      <c r="B436" s="2"/>
      <c r="C436" s="2"/>
      <c r="D436" s="2"/>
      <c r="E436" s="5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54"/>
      <c r="B437" s="2"/>
      <c r="C437" s="2"/>
      <c r="D437" s="2"/>
      <c r="E437" s="5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54"/>
      <c r="B438" s="2"/>
      <c r="C438" s="2"/>
      <c r="D438" s="2"/>
      <c r="E438" s="5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54"/>
      <c r="B439" s="2"/>
      <c r="C439" s="2"/>
      <c r="D439" s="2"/>
      <c r="E439" s="5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54"/>
      <c r="B440" s="2"/>
      <c r="C440" s="2"/>
      <c r="D440" s="2"/>
      <c r="E440" s="5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54"/>
      <c r="B441" s="2"/>
      <c r="C441" s="2"/>
      <c r="D441" s="2"/>
      <c r="E441" s="5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54"/>
      <c r="B442" s="2"/>
      <c r="C442" s="2"/>
      <c r="D442" s="2"/>
      <c r="E442" s="54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54"/>
      <c r="B443" s="2"/>
      <c r="C443" s="2"/>
      <c r="D443" s="2"/>
      <c r="E443" s="54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54"/>
      <c r="B444" s="2"/>
      <c r="C444" s="2"/>
      <c r="D444" s="2"/>
      <c r="E444" s="5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54"/>
      <c r="B445" s="2"/>
      <c r="C445" s="2"/>
      <c r="D445" s="2"/>
      <c r="E445" s="5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54"/>
      <c r="B446" s="2"/>
      <c r="C446" s="2"/>
      <c r="D446" s="2"/>
      <c r="E446" s="5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54"/>
      <c r="B447" s="2"/>
      <c r="C447" s="2"/>
      <c r="D447" s="2"/>
      <c r="E447" s="5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54"/>
      <c r="B448" s="2"/>
      <c r="C448" s="2"/>
      <c r="D448" s="2"/>
      <c r="E448" s="54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54"/>
      <c r="B449" s="2"/>
      <c r="C449" s="2"/>
      <c r="D449" s="2"/>
      <c r="E449" s="54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54"/>
      <c r="B450" s="2"/>
      <c r="C450" s="2"/>
      <c r="D450" s="2"/>
      <c r="E450" s="5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54"/>
      <c r="B451" s="2"/>
      <c r="C451" s="2"/>
      <c r="D451" s="2"/>
      <c r="E451" s="5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54"/>
      <c r="B452" s="2"/>
      <c r="C452" s="2"/>
      <c r="D452" s="2"/>
      <c r="E452" s="5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54"/>
      <c r="B453" s="2"/>
      <c r="C453" s="2"/>
      <c r="D453" s="2"/>
      <c r="E453" s="5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54"/>
      <c r="B454" s="2"/>
      <c r="C454" s="2"/>
      <c r="D454" s="2"/>
      <c r="E454" s="5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54"/>
      <c r="B455" s="2"/>
      <c r="C455" s="2"/>
      <c r="D455" s="2"/>
      <c r="E455" s="5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54"/>
      <c r="B456" s="2"/>
      <c r="C456" s="2"/>
      <c r="D456" s="2"/>
      <c r="E456" s="5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54"/>
      <c r="B457" s="2"/>
      <c r="C457" s="2"/>
      <c r="D457" s="2"/>
      <c r="E457" s="5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54"/>
      <c r="B458" s="2"/>
      <c r="C458" s="2"/>
      <c r="D458" s="2"/>
      <c r="E458" s="5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54"/>
      <c r="B459" s="2"/>
      <c r="C459" s="2"/>
      <c r="D459" s="2"/>
      <c r="E459" s="5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54"/>
      <c r="B460" s="2"/>
      <c r="C460" s="2"/>
      <c r="D460" s="2"/>
      <c r="E460" s="5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54"/>
      <c r="B461" s="2"/>
      <c r="C461" s="2"/>
      <c r="D461" s="2"/>
      <c r="E461" s="5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54"/>
      <c r="B462" s="2"/>
      <c r="C462" s="2"/>
      <c r="D462" s="2"/>
      <c r="E462" s="5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54"/>
      <c r="B463" s="2"/>
      <c r="C463" s="2"/>
      <c r="D463" s="2"/>
      <c r="E463" s="5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54"/>
      <c r="B464" s="2"/>
      <c r="C464" s="2"/>
      <c r="D464" s="2"/>
      <c r="E464" s="5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54"/>
      <c r="B465" s="2"/>
      <c r="C465" s="2"/>
      <c r="D465" s="2"/>
      <c r="E465" s="5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54"/>
      <c r="B466" s="2"/>
      <c r="C466" s="2"/>
      <c r="D466" s="2"/>
      <c r="E466" s="5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54"/>
      <c r="B467" s="2"/>
      <c r="C467" s="2"/>
      <c r="D467" s="2"/>
      <c r="E467" s="5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54"/>
      <c r="B468" s="2"/>
      <c r="C468" s="2"/>
      <c r="D468" s="2"/>
      <c r="E468" s="5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54"/>
      <c r="B469" s="2"/>
      <c r="C469" s="2"/>
      <c r="D469" s="2"/>
      <c r="E469" s="5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54"/>
      <c r="B470" s="2"/>
      <c r="C470" s="2"/>
      <c r="D470" s="2"/>
      <c r="E470" s="5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54"/>
      <c r="B471" s="2"/>
      <c r="C471" s="2"/>
      <c r="D471" s="2"/>
      <c r="E471" s="5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54"/>
      <c r="B472" s="2"/>
      <c r="C472" s="2"/>
      <c r="D472" s="2"/>
      <c r="E472" s="5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54"/>
      <c r="B473" s="2"/>
      <c r="C473" s="2"/>
      <c r="D473" s="2"/>
      <c r="E473" s="5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54"/>
      <c r="B474" s="2"/>
      <c r="C474" s="2"/>
      <c r="D474" s="2"/>
      <c r="E474" s="5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54"/>
      <c r="B475" s="2"/>
      <c r="C475" s="2"/>
      <c r="D475" s="2"/>
      <c r="E475" s="5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54"/>
      <c r="B476" s="2"/>
      <c r="C476" s="2"/>
      <c r="D476" s="2"/>
      <c r="E476" s="54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54"/>
      <c r="B477" s="2"/>
      <c r="C477" s="2"/>
      <c r="D477" s="2"/>
      <c r="E477" s="54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54"/>
      <c r="B478" s="2"/>
      <c r="C478" s="2"/>
      <c r="D478" s="2"/>
      <c r="E478" s="5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54"/>
      <c r="B479" s="2"/>
      <c r="C479" s="2"/>
      <c r="D479" s="2"/>
      <c r="E479" s="5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54"/>
      <c r="B480" s="2"/>
      <c r="C480" s="2"/>
      <c r="D480" s="2"/>
      <c r="E480" s="5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54"/>
      <c r="B481" s="2"/>
      <c r="C481" s="2"/>
      <c r="D481" s="2"/>
      <c r="E481" s="5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54"/>
      <c r="B482" s="2"/>
      <c r="C482" s="2"/>
      <c r="D482" s="2"/>
      <c r="E482" s="5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54"/>
      <c r="B483" s="2"/>
      <c r="C483" s="2"/>
      <c r="D483" s="2"/>
      <c r="E483" s="5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54"/>
      <c r="B484" s="2"/>
      <c r="C484" s="2"/>
      <c r="D484" s="2"/>
      <c r="E484" s="5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54"/>
      <c r="B485" s="2"/>
      <c r="C485" s="2"/>
      <c r="D485" s="2"/>
      <c r="E485" s="5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54"/>
      <c r="B486" s="2"/>
      <c r="C486" s="2"/>
      <c r="D486" s="2"/>
      <c r="E486" s="5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54"/>
      <c r="B487" s="2"/>
      <c r="C487" s="2"/>
      <c r="D487" s="2"/>
      <c r="E487" s="5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54"/>
      <c r="B488" s="2"/>
      <c r="C488" s="2"/>
      <c r="D488" s="2"/>
      <c r="E488" s="5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54"/>
      <c r="B489" s="2"/>
      <c r="C489" s="2"/>
      <c r="D489" s="2"/>
      <c r="E489" s="5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54"/>
      <c r="B490" s="2"/>
      <c r="C490" s="2"/>
      <c r="D490" s="2"/>
      <c r="E490" s="5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54"/>
      <c r="B491" s="2"/>
      <c r="C491" s="2"/>
      <c r="D491" s="2"/>
      <c r="E491" s="54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54"/>
      <c r="B492" s="2"/>
      <c r="C492" s="2"/>
      <c r="D492" s="2"/>
      <c r="E492" s="5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54"/>
      <c r="B493" s="2"/>
      <c r="C493" s="2"/>
      <c r="D493" s="2"/>
      <c r="E493" s="5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54"/>
      <c r="B494" s="2"/>
      <c r="C494" s="2"/>
      <c r="D494" s="2"/>
      <c r="E494" s="5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54"/>
      <c r="B495" s="2"/>
      <c r="C495" s="2"/>
      <c r="D495" s="2"/>
      <c r="E495" s="5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54"/>
      <c r="B496" s="2"/>
      <c r="C496" s="2"/>
      <c r="D496" s="2"/>
      <c r="E496" s="5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54"/>
      <c r="B497" s="2"/>
      <c r="C497" s="2"/>
      <c r="D497" s="2"/>
      <c r="E497" s="5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54"/>
      <c r="B498" s="2"/>
      <c r="C498" s="2"/>
      <c r="D498" s="2"/>
      <c r="E498" s="5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54"/>
      <c r="B499" s="2"/>
      <c r="C499" s="2"/>
      <c r="D499" s="2"/>
      <c r="E499" s="5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54"/>
      <c r="B500" s="2"/>
      <c r="C500" s="2"/>
      <c r="D500" s="2"/>
      <c r="E500" s="5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54"/>
      <c r="B501" s="2"/>
      <c r="C501" s="2"/>
      <c r="D501" s="2"/>
      <c r="E501" s="5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54"/>
      <c r="B502" s="2"/>
      <c r="C502" s="2"/>
      <c r="D502" s="2"/>
      <c r="E502" s="5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54"/>
      <c r="B503" s="2"/>
      <c r="C503" s="2"/>
      <c r="D503" s="2"/>
      <c r="E503" s="5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54"/>
      <c r="B504" s="2"/>
      <c r="C504" s="2"/>
      <c r="D504" s="2"/>
      <c r="E504" s="54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54"/>
      <c r="B505" s="2"/>
      <c r="C505" s="2"/>
      <c r="D505" s="2"/>
      <c r="E505" s="54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54"/>
      <c r="B506" s="2"/>
      <c r="C506" s="2"/>
      <c r="D506" s="2"/>
      <c r="E506" s="5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54"/>
      <c r="B507" s="2"/>
      <c r="C507" s="2"/>
      <c r="D507" s="2"/>
      <c r="E507" s="5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54"/>
      <c r="B508" s="2"/>
      <c r="C508" s="2"/>
      <c r="D508" s="2"/>
      <c r="E508" s="5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54"/>
      <c r="B509" s="2"/>
      <c r="C509" s="2"/>
      <c r="D509" s="2"/>
      <c r="E509" s="5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54"/>
      <c r="B510" s="2"/>
      <c r="C510" s="2"/>
      <c r="D510" s="2"/>
      <c r="E510" s="5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54"/>
      <c r="B511" s="2"/>
      <c r="C511" s="2"/>
      <c r="D511" s="2"/>
      <c r="E511" s="5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54"/>
      <c r="B512" s="2"/>
      <c r="C512" s="2"/>
      <c r="D512" s="2"/>
      <c r="E512" s="5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54"/>
      <c r="B513" s="2"/>
      <c r="C513" s="2"/>
      <c r="D513" s="2"/>
      <c r="E513" s="5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54"/>
      <c r="B514" s="2"/>
      <c r="C514" s="2"/>
      <c r="D514" s="2"/>
      <c r="E514" s="5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54"/>
      <c r="B515" s="2"/>
      <c r="C515" s="2"/>
      <c r="D515" s="2"/>
      <c r="E515" s="5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54"/>
      <c r="B516" s="2"/>
      <c r="C516" s="2"/>
      <c r="D516" s="2"/>
      <c r="E516" s="5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54"/>
      <c r="B517" s="2"/>
      <c r="C517" s="2"/>
      <c r="D517" s="2"/>
      <c r="E517" s="5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54"/>
      <c r="B518" s="2"/>
      <c r="C518" s="2"/>
      <c r="D518" s="2"/>
      <c r="E518" s="5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54"/>
      <c r="B519" s="2"/>
      <c r="C519" s="2"/>
      <c r="D519" s="2"/>
      <c r="E519" s="54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54"/>
      <c r="B520" s="2"/>
      <c r="C520" s="2"/>
      <c r="D520" s="2"/>
      <c r="E520" s="5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54"/>
      <c r="B521" s="2"/>
      <c r="C521" s="2"/>
      <c r="D521" s="2"/>
      <c r="E521" s="5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54"/>
      <c r="B522" s="2"/>
      <c r="C522" s="2"/>
      <c r="D522" s="2"/>
      <c r="E522" s="5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54"/>
      <c r="B523" s="2"/>
      <c r="C523" s="2"/>
      <c r="D523" s="2"/>
      <c r="E523" s="5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54"/>
      <c r="B524" s="2"/>
      <c r="C524" s="2"/>
      <c r="D524" s="2"/>
      <c r="E524" s="5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54"/>
      <c r="B525" s="2"/>
      <c r="C525" s="2"/>
      <c r="D525" s="2"/>
      <c r="E525" s="5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54"/>
      <c r="B526" s="2"/>
      <c r="C526" s="2"/>
      <c r="D526" s="2"/>
      <c r="E526" s="5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54"/>
      <c r="B527" s="2"/>
      <c r="C527" s="2"/>
      <c r="D527" s="2"/>
      <c r="E527" s="5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54"/>
      <c r="B528" s="2"/>
      <c r="C528" s="2"/>
      <c r="D528" s="2"/>
      <c r="E528" s="5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54"/>
      <c r="B529" s="2"/>
      <c r="C529" s="2"/>
      <c r="D529" s="2"/>
      <c r="E529" s="5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54"/>
      <c r="B530" s="2"/>
      <c r="C530" s="2"/>
      <c r="D530" s="2"/>
      <c r="E530" s="5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54"/>
      <c r="B531" s="2"/>
      <c r="C531" s="2"/>
      <c r="D531" s="2"/>
      <c r="E531" s="5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54"/>
      <c r="B532" s="2"/>
      <c r="C532" s="2"/>
      <c r="D532" s="2"/>
      <c r="E532" s="54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54"/>
      <c r="B533" s="2"/>
      <c r="C533" s="2"/>
      <c r="D533" s="2"/>
      <c r="E533" s="54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54"/>
      <c r="B534" s="2"/>
      <c r="C534" s="2"/>
      <c r="D534" s="2"/>
      <c r="E534" s="5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54"/>
      <c r="B535" s="2"/>
      <c r="C535" s="2"/>
      <c r="D535" s="2"/>
      <c r="E535" s="5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54"/>
      <c r="B536" s="2"/>
      <c r="C536" s="2"/>
      <c r="D536" s="2"/>
      <c r="E536" s="5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54"/>
      <c r="B537" s="2"/>
      <c r="C537" s="2"/>
      <c r="D537" s="2"/>
      <c r="E537" s="5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54"/>
      <c r="B538" s="2"/>
      <c r="C538" s="2"/>
      <c r="D538" s="2"/>
      <c r="E538" s="5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54"/>
      <c r="B539" s="2"/>
      <c r="C539" s="2"/>
      <c r="D539" s="2"/>
      <c r="E539" s="5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54"/>
      <c r="B540" s="2"/>
      <c r="C540" s="2"/>
      <c r="D540" s="2"/>
      <c r="E540" s="5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54"/>
      <c r="B541" s="2"/>
      <c r="C541" s="2"/>
      <c r="D541" s="2"/>
      <c r="E541" s="5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54"/>
      <c r="B542" s="2"/>
      <c r="C542" s="2"/>
      <c r="D542" s="2"/>
      <c r="E542" s="5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54"/>
      <c r="B543" s="2"/>
      <c r="C543" s="2"/>
      <c r="D543" s="2"/>
      <c r="E543" s="5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54"/>
      <c r="B544" s="2"/>
      <c r="C544" s="2"/>
      <c r="D544" s="2"/>
      <c r="E544" s="5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54"/>
      <c r="B545" s="2"/>
      <c r="C545" s="2"/>
      <c r="D545" s="2"/>
      <c r="E545" s="5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54"/>
      <c r="B546" s="2"/>
      <c r="C546" s="2"/>
      <c r="D546" s="2"/>
      <c r="E546" s="54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54"/>
      <c r="B547" s="2"/>
      <c r="C547" s="2"/>
      <c r="D547" s="2"/>
      <c r="E547" s="54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54"/>
      <c r="B548" s="2"/>
      <c r="C548" s="2"/>
      <c r="D548" s="2"/>
      <c r="E548" s="5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54"/>
      <c r="B549" s="2"/>
      <c r="C549" s="2"/>
      <c r="D549" s="2"/>
      <c r="E549" s="5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54"/>
      <c r="B550" s="2"/>
      <c r="C550" s="2"/>
      <c r="D550" s="2"/>
      <c r="E550" s="5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54"/>
      <c r="B551" s="2"/>
      <c r="C551" s="2"/>
      <c r="D551" s="2"/>
      <c r="E551" s="5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54"/>
      <c r="B552" s="2"/>
      <c r="C552" s="2"/>
      <c r="D552" s="2"/>
      <c r="E552" s="5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54"/>
      <c r="B553" s="2"/>
      <c r="C553" s="2"/>
      <c r="D553" s="2"/>
      <c r="E553" s="5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54"/>
      <c r="B554" s="2"/>
      <c r="C554" s="2"/>
      <c r="D554" s="2"/>
      <c r="E554" s="5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54"/>
      <c r="B555" s="2"/>
      <c r="C555" s="2"/>
      <c r="D555" s="2"/>
      <c r="E555" s="5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54"/>
      <c r="B556" s="2"/>
      <c r="C556" s="2"/>
      <c r="D556" s="2"/>
      <c r="E556" s="5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54"/>
      <c r="B557" s="2"/>
      <c r="C557" s="2"/>
      <c r="D557" s="2"/>
      <c r="E557" s="5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54"/>
      <c r="B558" s="2"/>
      <c r="C558" s="2"/>
      <c r="D558" s="2"/>
      <c r="E558" s="5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54"/>
      <c r="B559" s="2"/>
      <c r="C559" s="2"/>
      <c r="D559" s="2"/>
      <c r="E559" s="5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54"/>
      <c r="B560" s="2"/>
      <c r="C560" s="2"/>
      <c r="D560" s="2"/>
      <c r="E560" s="54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54"/>
      <c r="B561" s="2"/>
      <c r="C561" s="2"/>
      <c r="D561" s="2"/>
      <c r="E561" s="54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54"/>
      <c r="B562" s="2"/>
      <c r="C562" s="2"/>
      <c r="D562" s="2"/>
      <c r="E562" s="5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54"/>
      <c r="B563" s="2"/>
      <c r="C563" s="2"/>
      <c r="D563" s="2"/>
      <c r="E563" s="5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54"/>
      <c r="B564" s="2"/>
      <c r="C564" s="2"/>
      <c r="D564" s="2"/>
      <c r="E564" s="5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54"/>
      <c r="B565" s="2"/>
      <c r="C565" s="2"/>
      <c r="D565" s="2"/>
      <c r="E565" s="5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54"/>
      <c r="B566" s="2"/>
      <c r="C566" s="2"/>
      <c r="D566" s="2"/>
      <c r="E566" s="5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54"/>
      <c r="B567" s="2"/>
      <c r="C567" s="2"/>
      <c r="D567" s="2"/>
      <c r="E567" s="54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54"/>
      <c r="B568" s="2"/>
      <c r="C568" s="2"/>
      <c r="D568" s="2"/>
      <c r="E568" s="54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54"/>
      <c r="B569" s="2"/>
      <c r="C569" s="2"/>
      <c r="D569" s="2"/>
      <c r="E569" s="54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54"/>
      <c r="B570" s="2"/>
      <c r="C570" s="2"/>
      <c r="D570" s="2"/>
      <c r="E570" s="54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54"/>
      <c r="B571" s="2"/>
      <c r="C571" s="2"/>
      <c r="D571" s="2"/>
      <c r="E571" s="5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54"/>
      <c r="B572" s="2"/>
      <c r="C572" s="2"/>
      <c r="D572" s="2"/>
      <c r="E572" s="5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54"/>
      <c r="B573" s="2"/>
      <c r="C573" s="2"/>
      <c r="D573" s="2"/>
      <c r="E573" s="5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54"/>
      <c r="B574" s="2"/>
      <c r="C574" s="2"/>
      <c r="D574" s="2"/>
      <c r="E574" s="54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54"/>
      <c r="B575" s="2"/>
      <c r="C575" s="2"/>
      <c r="D575" s="2"/>
      <c r="E575" s="54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54"/>
      <c r="B576" s="2"/>
      <c r="C576" s="2"/>
      <c r="D576" s="2"/>
      <c r="E576" s="5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54"/>
      <c r="B577" s="2"/>
      <c r="C577" s="2"/>
      <c r="D577" s="2"/>
      <c r="E577" s="5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54"/>
      <c r="B578" s="2"/>
      <c r="C578" s="2"/>
      <c r="D578" s="2"/>
      <c r="E578" s="5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54"/>
      <c r="B579" s="2"/>
      <c r="C579" s="2"/>
      <c r="D579" s="2"/>
      <c r="E579" s="5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54"/>
      <c r="B580" s="2"/>
      <c r="C580" s="2"/>
      <c r="D580" s="2"/>
      <c r="E580" s="54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54"/>
      <c r="B581" s="2"/>
      <c r="C581" s="2"/>
      <c r="D581" s="2"/>
      <c r="E581" s="54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54"/>
      <c r="B582" s="2"/>
      <c r="C582" s="2"/>
      <c r="D582" s="2"/>
      <c r="E582" s="54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54"/>
      <c r="B583" s="2"/>
      <c r="C583" s="2"/>
      <c r="D583" s="2"/>
      <c r="E583" s="54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54"/>
      <c r="B584" s="2"/>
      <c r="C584" s="2"/>
      <c r="D584" s="2"/>
      <c r="E584" s="54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54"/>
      <c r="B585" s="2"/>
      <c r="C585" s="2"/>
      <c r="D585" s="2"/>
      <c r="E585" s="5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54"/>
      <c r="B586" s="2"/>
      <c r="C586" s="2"/>
      <c r="D586" s="2"/>
      <c r="E586" s="5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54"/>
      <c r="B587" s="2"/>
      <c r="C587" s="2"/>
      <c r="D587" s="2"/>
      <c r="E587" s="5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54"/>
      <c r="B588" s="2"/>
      <c r="C588" s="2"/>
      <c r="D588" s="2"/>
      <c r="E588" s="54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54"/>
      <c r="B589" s="2"/>
      <c r="C589" s="2"/>
      <c r="D589" s="2"/>
      <c r="E589" s="54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54"/>
      <c r="B590" s="2"/>
      <c r="C590" s="2"/>
      <c r="D590" s="2"/>
      <c r="E590" s="5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54"/>
      <c r="B591" s="2"/>
      <c r="C591" s="2"/>
      <c r="D591" s="2"/>
      <c r="E591" s="5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54"/>
      <c r="B592" s="2"/>
      <c r="C592" s="2"/>
      <c r="D592" s="2"/>
      <c r="E592" s="5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54"/>
      <c r="B593" s="2"/>
      <c r="C593" s="2"/>
      <c r="D593" s="2"/>
      <c r="E593" s="5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54"/>
      <c r="B594" s="2"/>
      <c r="C594" s="2"/>
      <c r="D594" s="2"/>
      <c r="E594" s="5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54"/>
      <c r="B595" s="2"/>
      <c r="C595" s="2"/>
      <c r="D595" s="2"/>
      <c r="E595" s="5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54"/>
      <c r="B596" s="2"/>
      <c r="C596" s="2"/>
      <c r="D596" s="2"/>
      <c r="E596" s="5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54"/>
      <c r="B597" s="2"/>
      <c r="C597" s="2"/>
      <c r="D597" s="2"/>
      <c r="E597" s="5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54"/>
      <c r="B598" s="2"/>
      <c r="C598" s="2"/>
      <c r="D598" s="2"/>
      <c r="E598" s="5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54"/>
      <c r="B599" s="2"/>
      <c r="C599" s="2"/>
      <c r="D599" s="2"/>
      <c r="E599" s="5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54"/>
      <c r="B600" s="2"/>
      <c r="C600" s="2"/>
      <c r="D600" s="2"/>
      <c r="E600" s="5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54"/>
      <c r="B601" s="2"/>
      <c r="C601" s="2"/>
      <c r="D601" s="2"/>
      <c r="E601" s="5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54"/>
      <c r="B602" s="2"/>
      <c r="C602" s="2"/>
      <c r="D602" s="2"/>
      <c r="E602" s="54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54"/>
      <c r="B603" s="2"/>
      <c r="C603" s="2"/>
      <c r="D603" s="2"/>
      <c r="E603" s="54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54"/>
      <c r="B604" s="2"/>
      <c r="C604" s="2"/>
      <c r="D604" s="2"/>
      <c r="E604" s="5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54"/>
      <c r="B605" s="2"/>
      <c r="C605" s="2"/>
      <c r="D605" s="2"/>
      <c r="E605" s="5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54"/>
      <c r="B606" s="2"/>
      <c r="C606" s="2"/>
      <c r="D606" s="2"/>
      <c r="E606" s="5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54"/>
      <c r="B607" s="2"/>
      <c r="C607" s="2"/>
      <c r="D607" s="2"/>
      <c r="E607" s="5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54"/>
      <c r="B608" s="2"/>
      <c r="C608" s="2"/>
      <c r="D608" s="2"/>
      <c r="E608" s="54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54"/>
      <c r="B609" s="2"/>
      <c r="C609" s="2"/>
      <c r="D609" s="2"/>
      <c r="E609" s="5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54"/>
      <c r="B610" s="2"/>
      <c r="C610" s="2"/>
      <c r="D610" s="2"/>
      <c r="E610" s="54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54"/>
      <c r="B611" s="2"/>
      <c r="C611" s="2"/>
      <c r="D611" s="2"/>
      <c r="E611" s="54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54"/>
      <c r="B612" s="2"/>
      <c r="C612" s="2"/>
      <c r="D612" s="2"/>
      <c r="E612" s="54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54"/>
      <c r="B613" s="2"/>
      <c r="C613" s="2"/>
      <c r="D613" s="2"/>
      <c r="E613" s="5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54"/>
      <c r="B614" s="2"/>
      <c r="C614" s="2"/>
      <c r="D614" s="2"/>
      <c r="E614" s="5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54"/>
      <c r="B615" s="2"/>
      <c r="C615" s="2"/>
      <c r="D615" s="2"/>
      <c r="E615" s="5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54"/>
      <c r="B616" s="2"/>
      <c r="C616" s="2"/>
      <c r="D616" s="2"/>
      <c r="E616" s="54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54"/>
      <c r="B617" s="2"/>
      <c r="C617" s="2"/>
      <c r="D617" s="2"/>
      <c r="E617" s="54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54"/>
      <c r="B618" s="2"/>
      <c r="C618" s="2"/>
      <c r="D618" s="2"/>
      <c r="E618" s="5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54"/>
      <c r="B619" s="2"/>
      <c r="C619" s="2"/>
      <c r="D619" s="2"/>
      <c r="E619" s="5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54"/>
      <c r="B620" s="2"/>
      <c r="C620" s="2"/>
      <c r="D620" s="2"/>
      <c r="E620" s="5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54"/>
      <c r="B621" s="2"/>
      <c r="C621" s="2"/>
      <c r="D621" s="2"/>
      <c r="E621" s="5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54"/>
      <c r="B622" s="2"/>
      <c r="C622" s="2"/>
      <c r="D622" s="2"/>
      <c r="E622" s="5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54"/>
      <c r="B623" s="2"/>
      <c r="C623" s="2"/>
      <c r="D623" s="2"/>
      <c r="E623" s="5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54"/>
      <c r="B624" s="2"/>
      <c r="C624" s="2"/>
      <c r="D624" s="2"/>
      <c r="E624" s="5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54"/>
      <c r="B625" s="2"/>
      <c r="C625" s="2"/>
      <c r="D625" s="2"/>
      <c r="E625" s="5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54"/>
      <c r="B626" s="2"/>
      <c r="C626" s="2"/>
      <c r="D626" s="2"/>
      <c r="E626" s="5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54"/>
      <c r="B627" s="2"/>
      <c r="C627" s="2"/>
      <c r="D627" s="2"/>
      <c r="E627" s="5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54"/>
      <c r="B628" s="2"/>
      <c r="C628" s="2"/>
      <c r="D628" s="2"/>
      <c r="E628" s="5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54"/>
      <c r="B629" s="2"/>
      <c r="C629" s="2"/>
      <c r="D629" s="2"/>
      <c r="E629" s="5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54"/>
      <c r="B630" s="2"/>
      <c r="C630" s="2"/>
      <c r="D630" s="2"/>
      <c r="E630" s="54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54"/>
      <c r="B631" s="2"/>
      <c r="C631" s="2"/>
      <c r="D631" s="2"/>
      <c r="E631" s="54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54"/>
      <c r="B632" s="2"/>
      <c r="C632" s="2"/>
      <c r="D632" s="2"/>
      <c r="E632" s="5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54"/>
      <c r="B633" s="2"/>
      <c r="C633" s="2"/>
      <c r="D633" s="2"/>
      <c r="E633" s="5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54"/>
      <c r="B634" s="2"/>
      <c r="C634" s="2"/>
      <c r="D634" s="2"/>
      <c r="E634" s="5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54"/>
      <c r="B635" s="2"/>
      <c r="C635" s="2"/>
      <c r="D635" s="2"/>
      <c r="E635" s="5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54"/>
      <c r="B636" s="2"/>
      <c r="C636" s="2"/>
      <c r="D636" s="2"/>
      <c r="E636" s="5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54"/>
      <c r="B637" s="2"/>
      <c r="C637" s="2"/>
      <c r="D637" s="2"/>
      <c r="E637" s="5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54"/>
      <c r="B638" s="2"/>
      <c r="C638" s="2"/>
      <c r="D638" s="2"/>
      <c r="E638" s="5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54"/>
      <c r="B639" s="2"/>
      <c r="C639" s="2"/>
      <c r="D639" s="2"/>
      <c r="E639" s="5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54"/>
      <c r="B640" s="2"/>
      <c r="C640" s="2"/>
      <c r="D640" s="2"/>
      <c r="E640" s="5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54"/>
      <c r="B641" s="2"/>
      <c r="C641" s="2"/>
      <c r="D641" s="2"/>
      <c r="E641" s="5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54"/>
      <c r="B642" s="2"/>
      <c r="C642" s="2"/>
      <c r="D642" s="2"/>
      <c r="E642" s="5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54"/>
      <c r="B643" s="2"/>
      <c r="C643" s="2"/>
      <c r="D643" s="2"/>
      <c r="E643" s="5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54"/>
      <c r="B644" s="2"/>
      <c r="C644" s="2"/>
      <c r="D644" s="2"/>
      <c r="E644" s="54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54"/>
      <c r="B645" s="2"/>
      <c r="C645" s="2"/>
      <c r="D645" s="2"/>
      <c r="E645" s="54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54"/>
      <c r="B646" s="2"/>
      <c r="C646" s="2"/>
      <c r="D646" s="2"/>
      <c r="E646" s="5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54"/>
      <c r="B647" s="2"/>
      <c r="C647" s="2"/>
      <c r="D647" s="2"/>
      <c r="E647" s="5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54"/>
      <c r="B648" s="2"/>
      <c r="C648" s="2"/>
      <c r="D648" s="2"/>
      <c r="E648" s="5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54"/>
      <c r="B649" s="2"/>
      <c r="C649" s="2"/>
      <c r="D649" s="2"/>
      <c r="E649" s="5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54"/>
      <c r="B650" s="2"/>
      <c r="C650" s="2"/>
      <c r="D650" s="2"/>
      <c r="E650" s="5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54"/>
      <c r="B651" s="2"/>
      <c r="C651" s="2"/>
      <c r="D651" s="2"/>
      <c r="E651" s="5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54"/>
      <c r="B652" s="2"/>
      <c r="C652" s="2"/>
      <c r="D652" s="2"/>
      <c r="E652" s="5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54"/>
      <c r="B653" s="2"/>
      <c r="C653" s="2"/>
      <c r="D653" s="2"/>
      <c r="E653" s="5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54"/>
      <c r="B654" s="2"/>
      <c r="C654" s="2"/>
      <c r="D654" s="2"/>
      <c r="E654" s="5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54"/>
      <c r="B655" s="2"/>
      <c r="C655" s="2"/>
      <c r="D655" s="2"/>
      <c r="E655" s="5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54"/>
      <c r="B656" s="2"/>
      <c r="C656" s="2"/>
      <c r="D656" s="2"/>
      <c r="E656" s="5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54"/>
      <c r="B657" s="2"/>
      <c r="C657" s="2"/>
      <c r="D657" s="2"/>
      <c r="E657" s="5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54"/>
      <c r="B658" s="2"/>
      <c r="C658" s="2"/>
      <c r="D658" s="2"/>
      <c r="E658" s="54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54"/>
      <c r="B659" s="2"/>
      <c r="C659" s="2"/>
      <c r="D659" s="2"/>
      <c r="E659" s="54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54"/>
      <c r="B660" s="2"/>
      <c r="C660" s="2"/>
      <c r="D660" s="2"/>
      <c r="E660" s="5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54"/>
      <c r="B661" s="2"/>
      <c r="C661" s="2"/>
      <c r="D661" s="2"/>
      <c r="E661" s="5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54"/>
      <c r="B662" s="2"/>
      <c r="C662" s="2"/>
      <c r="D662" s="2"/>
      <c r="E662" s="5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54"/>
      <c r="B663" s="2"/>
      <c r="C663" s="2"/>
      <c r="D663" s="2"/>
      <c r="E663" s="5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54"/>
      <c r="B664" s="2"/>
      <c r="C664" s="2"/>
      <c r="D664" s="2"/>
      <c r="E664" s="54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54"/>
      <c r="B665" s="2"/>
      <c r="C665" s="2"/>
      <c r="D665" s="2"/>
      <c r="E665" s="5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54"/>
      <c r="B666" s="2"/>
      <c r="C666" s="2"/>
      <c r="D666" s="2"/>
      <c r="E666" s="5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54"/>
      <c r="B667" s="2"/>
      <c r="C667" s="2"/>
      <c r="D667" s="2"/>
      <c r="E667" s="5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54"/>
      <c r="B668" s="2"/>
      <c r="C668" s="2"/>
      <c r="D668" s="2"/>
      <c r="E668" s="5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54"/>
      <c r="B669" s="2"/>
      <c r="C669" s="2"/>
      <c r="D669" s="2"/>
      <c r="E669" s="5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54"/>
      <c r="B670" s="2"/>
      <c r="C670" s="2"/>
      <c r="D670" s="2"/>
      <c r="E670" s="5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54"/>
      <c r="B671" s="2"/>
      <c r="C671" s="2"/>
      <c r="D671" s="2"/>
      <c r="E671" s="5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54"/>
      <c r="B672" s="2"/>
      <c r="C672" s="2"/>
      <c r="D672" s="2"/>
      <c r="E672" s="54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54"/>
      <c r="B673" s="2"/>
      <c r="C673" s="2"/>
      <c r="D673" s="2"/>
      <c r="E673" s="54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54"/>
      <c r="B674" s="2"/>
      <c r="C674" s="2"/>
      <c r="D674" s="2"/>
      <c r="E674" s="5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54"/>
      <c r="B675" s="2"/>
      <c r="C675" s="2"/>
      <c r="D675" s="2"/>
      <c r="E675" s="5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54"/>
      <c r="B676" s="2"/>
      <c r="C676" s="2"/>
      <c r="D676" s="2"/>
      <c r="E676" s="5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54"/>
      <c r="B677" s="2"/>
      <c r="C677" s="2"/>
      <c r="D677" s="2"/>
      <c r="E677" s="5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54"/>
      <c r="B678" s="2"/>
      <c r="C678" s="2"/>
      <c r="D678" s="2"/>
      <c r="E678" s="5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54"/>
      <c r="B679" s="2"/>
      <c r="C679" s="2"/>
      <c r="D679" s="2"/>
      <c r="E679" s="5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54"/>
      <c r="B680" s="2"/>
      <c r="C680" s="2"/>
      <c r="D680" s="2"/>
      <c r="E680" s="5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54"/>
      <c r="B681" s="2"/>
      <c r="C681" s="2"/>
      <c r="D681" s="2"/>
      <c r="E681" s="5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54"/>
      <c r="B682" s="2"/>
      <c r="C682" s="2"/>
      <c r="D682" s="2"/>
      <c r="E682" s="5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54"/>
      <c r="B683" s="2"/>
      <c r="C683" s="2"/>
      <c r="D683" s="2"/>
      <c r="E683" s="5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54"/>
      <c r="B684" s="2"/>
      <c r="C684" s="2"/>
      <c r="D684" s="2"/>
      <c r="E684" s="5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54"/>
      <c r="B685" s="2"/>
      <c r="C685" s="2"/>
      <c r="D685" s="2"/>
      <c r="E685" s="5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54"/>
      <c r="B686" s="2"/>
      <c r="C686" s="2"/>
      <c r="D686" s="2"/>
      <c r="E686" s="54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54"/>
      <c r="B687" s="2"/>
      <c r="C687" s="2"/>
      <c r="D687" s="2"/>
      <c r="E687" s="54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54"/>
      <c r="B688" s="2"/>
      <c r="C688" s="2"/>
      <c r="D688" s="2"/>
      <c r="E688" s="5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54"/>
      <c r="B689" s="2"/>
      <c r="C689" s="2"/>
      <c r="D689" s="2"/>
      <c r="E689" s="5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54"/>
      <c r="B690" s="2"/>
      <c r="C690" s="2"/>
      <c r="D690" s="2"/>
      <c r="E690" s="5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54"/>
      <c r="B691" s="2"/>
      <c r="C691" s="2"/>
      <c r="D691" s="2"/>
      <c r="E691" s="5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54"/>
      <c r="B692" s="2"/>
      <c r="C692" s="2"/>
      <c r="D692" s="2"/>
      <c r="E692" s="54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54"/>
      <c r="B693" s="2"/>
      <c r="C693" s="2"/>
      <c r="D693" s="2"/>
      <c r="E693" s="54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54"/>
      <c r="B694" s="2"/>
      <c r="C694" s="2"/>
      <c r="D694" s="2"/>
      <c r="E694" s="54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54"/>
      <c r="B695" s="2"/>
      <c r="C695" s="2"/>
      <c r="D695" s="2"/>
      <c r="E695" s="54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54"/>
      <c r="B696" s="2"/>
      <c r="C696" s="2"/>
      <c r="D696" s="2"/>
      <c r="E696" s="54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54"/>
      <c r="B697" s="2"/>
      <c r="C697" s="2"/>
      <c r="D697" s="2"/>
      <c r="E697" s="5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54"/>
      <c r="B698" s="2"/>
      <c r="C698" s="2"/>
      <c r="D698" s="2"/>
      <c r="E698" s="5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54"/>
      <c r="B699" s="2"/>
      <c r="C699" s="2"/>
      <c r="D699" s="2"/>
      <c r="E699" s="5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54"/>
      <c r="B700" s="2"/>
      <c r="C700" s="2"/>
      <c r="D700" s="2"/>
      <c r="E700" s="54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54"/>
      <c r="B701" s="2"/>
      <c r="C701" s="2"/>
      <c r="D701" s="2"/>
      <c r="E701" s="54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54"/>
      <c r="B702" s="2"/>
      <c r="C702" s="2"/>
      <c r="D702" s="2"/>
      <c r="E702" s="5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54"/>
      <c r="B703" s="2"/>
      <c r="C703" s="2"/>
      <c r="D703" s="2"/>
      <c r="E703" s="5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54"/>
      <c r="B704" s="2"/>
      <c r="C704" s="2"/>
      <c r="D704" s="2"/>
      <c r="E704" s="5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54"/>
      <c r="B705" s="2"/>
      <c r="C705" s="2"/>
      <c r="D705" s="2"/>
      <c r="E705" s="5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54"/>
      <c r="B706" s="2"/>
      <c r="C706" s="2"/>
      <c r="D706" s="2"/>
      <c r="E706" s="54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54"/>
      <c r="B707" s="2"/>
      <c r="C707" s="2"/>
      <c r="D707" s="2"/>
      <c r="E707" s="54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54"/>
      <c r="B708" s="2"/>
      <c r="C708" s="2"/>
      <c r="D708" s="2"/>
      <c r="E708" s="54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54"/>
      <c r="B709" s="2"/>
      <c r="C709" s="2"/>
      <c r="D709" s="2"/>
      <c r="E709" s="54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54"/>
      <c r="B710" s="2"/>
      <c r="C710" s="2"/>
      <c r="D710" s="2"/>
      <c r="E710" s="54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54"/>
      <c r="B711" s="2"/>
      <c r="C711" s="2"/>
      <c r="D711" s="2"/>
      <c r="E711" s="5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54"/>
      <c r="B712" s="2"/>
      <c r="C712" s="2"/>
      <c r="D712" s="2"/>
      <c r="E712" s="5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54"/>
      <c r="B713" s="2"/>
      <c r="C713" s="2"/>
      <c r="D713" s="2"/>
      <c r="E713" s="5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54"/>
      <c r="B714" s="2"/>
      <c r="C714" s="2"/>
      <c r="D714" s="2"/>
      <c r="E714" s="54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54"/>
      <c r="B715" s="2"/>
      <c r="C715" s="2"/>
      <c r="D715" s="2"/>
      <c r="E715" s="54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54"/>
      <c r="B716" s="2"/>
      <c r="C716" s="2"/>
      <c r="D716" s="2"/>
      <c r="E716" s="54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54"/>
      <c r="B717" s="2"/>
      <c r="C717" s="2"/>
      <c r="D717" s="2"/>
      <c r="E717" s="54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54"/>
      <c r="B718" s="2"/>
      <c r="C718" s="2"/>
      <c r="D718" s="2"/>
      <c r="E718" s="54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54"/>
      <c r="B719" s="2"/>
      <c r="C719" s="2"/>
      <c r="D719" s="2"/>
      <c r="E719" s="54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54"/>
      <c r="B720" s="2"/>
      <c r="C720" s="2"/>
      <c r="D720" s="2"/>
      <c r="E720" s="54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54"/>
      <c r="B721" s="2"/>
      <c r="C721" s="2"/>
      <c r="D721" s="2"/>
      <c r="E721" s="54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54"/>
      <c r="B722" s="2"/>
      <c r="C722" s="2"/>
      <c r="D722" s="2"/>
      <c r="E722" s="54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54"/>
      <c r="B723" s="2"/>
      <c r="C723" s="2"/>
      <c r="D723" s="2"/>
      <c r="E723" s="54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54"/>
      <c r="B724" s="2"/>
      <c r="C724" s="2"/>
      <c r="D724" s="2"/>
      <c r="E724" s="54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54"/>
      <c r="B725" s="2"/>
      <c r="C725" s="2"/>
      <c r="D725" s="2"/>
      <c r="E725" s="54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54"/>
      <c r="B726" s="2"/>
      <c r="C726" s="2"/>
      <c r="D726" s="2"/>
      <c r="E726" s="54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54"/>
      <c r="B727" s="2"/>
      <c r="C727" s="2"/>
      <c r="D727" s="2"/>
      <c r="E727" s="54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54"/>
      <c r="B728" s="2"/>
      <c r="C728" s="2"/>
      <c r="D728" s="2"/>
      <c r="E728" s="54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54"/>
      <c r="B729" s="2"/>
      <c r="C729" s="2"/>
      <c r="D729" s="2"/>
      <c r="E729" s="54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54"/>
      <c r="B730" s="2"/>
      <c r="C730" s="2"/>
      <c r="D730" s="2"/>
      <c r="E730" s="54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54"/>
      <c r="B731" s="2"/>
      <c r="C731" s="2"/>
      <c r="D731" s="2"/>
      <c r="E731" s="54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54"/>
      <c r="B732" s="2"/>
      <c r="C732" s="2"/>
      <c r="D732" s="2"/>
      <c r="E732" s="54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54"/>
      <c r="B733" s="2"/>
      <c r="C733" s="2"/>
      <c r="D733" s="2"/>
      <c r="E733" s="54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54"/>
      <c r="B734" s="2"/>
      <c r="C734" s="2"/>
      <c r="D734" s="2"/>
      <c r="E734" s="54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54"/>
      <c r="B735" s="2"/>
      <c r="C735" s="2"/>
      <c r="D735" s="2"/>
      <c r="E735" s="54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54"/>
      <c r="B736" s="2"/>
      <c r="C736" s="2"/>
      <c r="D736" s="2"/>
      <c r="E736" s="54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54"/>
      <c r="B737" s="2"/>
      <c r="C737" s="2"/>
      <c r="D737" s="2"/>
      <c r="E737" s="54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54"/>
      <c r="B738" s="2"/>
      <c r="C738" s="2"/>
      <c r="D738" s="2"/>
      <c r="E738" s="54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54"/>
      <c r="B739" s="2"/>
      <c r="C739" s="2"/>
      <c r="D739" s="2"/>
      <c r="E739" s="54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54"/>
      <c r="B740" s="2"/>
      <c r="C740" s="2"/>
      <c r="D740" s="2"/>
      <c r="E740" s="54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54"/>
      <c r="B741" s="2"/>
      <c r="C741" s="2"/>
      <c r="D741" s="2"/>
      <c r="E741" s="54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54"/>
      <c r="B742" s="2"/>
      <c r="C742" s="2"/>
      <c r="D742" s="2"/>
      <c r="E742" s="54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54"/>
      <c r="B743" s="2"/>
      <c r="C743" s="2"/>
      <c r="D743" s="2"/>
      <c r="E743" s="54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54"/>
      <c r="B744" s="2"/>
      <c r="C744" s="2"/>
      <c r="D744" s="2"/>
      <c r="E744" s="54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54"/>
      <c r="B745" s="2"/>
      <c r="C745" s="2"/>
      <c r="D745" s="2"/>
      <c r="E745" s="54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54"/>
      <c r="B746" s="2"/>
      <c r="C746" s="2"/>
      <c r="D746" s="2"/>
      <c r="E746" s="54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54"/>
      <c r="B747" s="2"/>
      <c r="C747" s="2"/>
      <c r="D747" s="2"/>
      <c r="E747" s="54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54"/>
      <c r="B748" s="2"/>
      <c r="C748" s="2"/>
      <c r="D748" s="2"/>
      <c r="E748" s="54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54"/>
      <c r="B749" s="2"/>
      <c r="C749" s="2"/>
      <c r="D749" s="2"/>
      <c r="E749" s="54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54"/>
      <c r="B750" s="2"/>
      <c r="C750" s="2"/>
      <c r="D750" s="2"/>
      <c r="E750" s="54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54"/>
      <c r="B751" s="2"/>
      <c r="C751" s="2"/>
      <c r="D751" s="2"/>
      <c r="E751" s="54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54"/>
      <c r="B752" s="2"/>
      <c r="C752" s="2"/>
      <c r="D752" s="2"/>
      <c r="E752" s="54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54"/>
      <c r="B753" s="2"/>
      <c r="C753" s="2"/>
      <c r="D753" s="2"/>
      <c r="E753" s="54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54"/>
      <c r="B754" s="2"/>
      <c r="C754" s="2"/>
      <c r="D754" s="2"/>
      <c r="E754" s="54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54"/>
      <c r="B755" s="2"/>
      <c r="C755" s="2"/>
      <c r="D755" s="2"/>
      <c r="E755" s="54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54"/>
      <c r="B756" s="2"/>
      <c r="C756" s="2"/>
      <c r="D756" s="2"/>
      <c r="E756" s="54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54"/>
      <c r="B757" s="2"/>
      <c r="C757" s="2"/>
      <c r="D757" s="2"/>
      <c r="E757" s="54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54"/>
      <c r="B758" s="2"/>
      <c r="C758" s="2"/>
      <c r="D758" s="2"/>
      <c r="E758" s="54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54"/>
      <c r="B759" s="2"/>
      <c r="C759" s="2"/>
      <c r="D759" s="2"/>
      <c r="E759" s="54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54"/>
      <c r="B760" s="2"/>
      <c r="C760" s="2"/>
      <c r="D760" s="2"/>
      <c r="E760" s="54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54"/>
      <c r="B761" s="2"/>
      <c r="C761" s="2"/>
      <c r="D761" s="2"/>
      <c r="E761" s="54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54"/>
      <c r="B762" s="2"/>
      <c r="C762" s="2"/>
      <c r="D762" s="2"/>
      <c r="E762" s="54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54"/>
      <c r="B763" s="2"/>
      <c r="C763" s="2"/>
      <c r="D763" s="2"/>
      <c r="E763" s="5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54"/>
      <c r="B764" s="2"/>
      <c r="C764" s="2"/>
      <c r="D764" s="2"/>
      <c r="E764" s="5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54"/>
      <c r="B765" s="2"/>
      <c r="C765" s="2"/>
      <c r="D765" s="2"/>
      <c r="E765" s="54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54"/>
      <c r="B766" s="2"/>
      <c r="C766" s="2"/>
      <c r="D766" s="2"/>
      <c r="E766" s="54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54"/>
      <c r="B767" s="2"/>
      <c r="C767" s="2"/>
      <c r="D767" s="2"/>
      <c r="E767" s="54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54"/>
      <c r="B768" s="2"/>
      <c r="C768" s="2"/>
      <c r="D768" s="2"/>
      <c r="E768" s="54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54"/>
      <c r="B769" s="2"/>
      <c r="C769" s="2"/>
      <c r="D769" s="2"/>
      <c r="E769" s="54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54"/>
      <c r="B770" s="2"/>
      <c r="C770" s="2"/>
      <c r="D770" s="2"/>
      <c r="E770" s="54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54"/>
      <c r="B771" s="2"/>
      <c r="C771" s="2"/>
      <c r="D771" s="2"/>
      <c r="E771" s="54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54"/>
      <c r="B772" s="2"/>
      <c r="C772" s="2"/>
      <c r="D772" s="2"/>
      <c r="E772" s="54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54"/>
      <c r="B773" s="2"/>
      <c r="C773" s="2"/>
      <c r="D773" s="2"/>
      <c r="E773" s="54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54"/>
      <c r="B774" s="2"/>
      <c r="C774" s="2"/>
      <c r="D774" s="2"/>
      <c r="E774" s="54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54"/>
      <c r="B775" s="2"/>
      <c r="C775" s="2"/>
      <c r="D775" s="2"/>
      <c r="E775" s="54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54"/>
      <c r="B776" s="2"/>
      <c r="C776" s="2"/>
      <c r="D776" s="2"/>
      <c r="E776" s="54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54"/>
      <c r="B777" s="2"/>
      <c r="C777" s="2"/>
      <c r="D777" s="2"/>
      <c r="E777" s="54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54"/>
      <c r="B778" s="2"/>
      <c r="C778" s="2"/>
      <c r="D778" s="2"/>
      <c r="E778" s="54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54"/>
      <c r="B779" s="2"/>
      <c r="C779" s="2"/>
      <c r="D779" s="2"/>
      <c r="E779" s="54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54"/>
      <c r="B780" s="2"/>
      <c r="C780" s="2"/>
      <c r="D780" s="2"/>
      <c r="E780" s="54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54"/>
      <c r="B781" s="2"/>
      <c r="C781" s="2"/>
      <c r="D781" s="2"/>
      <c r="E781" s="54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54"/>
      <c r="B782" s="2"/>
      <c r="C782" s="2"/>
      <c r="D782" s="2"/>
      <c r="E782" s="54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54"/>
      <c r="B783" s="2"/>
      <c r="C783" s="2"/>
      <c r="D783" s="2"/>
      <c r="E783" s="54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54"/>
      <c r="B784" s="2"/>
      <c r="C784" s="2"/>
      <c r="D784" s="2"/>
      <c r="E784" s="54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54"/>
      <c r="B785" s="2"/>
      <c r="C785" s="2"/>
      <c r="D785" s="2"/>
      <c r="E785" s="54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54"/>
      <c r="B786" s="2"/>
      <c r="C786" s="2"/>
      <c r="D786" s="2"/>
      <c r="E786" s="54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54"/>
      <c r="B787" s="2"/>
      <c r="C787" s="2"/>
      <c r="D787" s="2"/>
      <c r="E787" s="54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54"/>
      <c r="B788" s="2"/>
      <c r="C788" s="2"/>
      <c r="D788" s="2"/>
      <c r="E788" s="54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54"/>
      <c r="B789" s="2"/>
      <c r="C789" s="2"/>
      <c r="D789" s="2"/>
      <c r="E789" s="54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54"/>
      <c r="B790" s="2"/>
      <c r="C790" s="2"/>
      <c r="D790" s="2"/>
      <c r="E790" s="54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54"/>
      <c r="B791" s="2"/>
      <c r="C791" s="2"/>
      <c r="D791" s="2"/>
      <c r="E791" s="54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54"/>
      <c r="B792" s="2"/>
      <c r="C792" s="2"/>
      <c r="D792" s="2"/>
      <c r="E792" s="54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54"/>
      <c r="B793" s="2"/>
      <c r="C793" s="2"/>
      <c r="D793" s="2"/>
      <c r="E793" s="54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54"/>
      <c r="B794" s="2"/>
      <c r="C794" s="2"/>
      <c r="D794" s="2"/>
      <c r="E794" s="54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54"/>
      <c r="B795" s="2"/>
      <c r="C795" s="2"/>
      <c r="D795" s="2"/>
      <c r="E795" s="54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54"/>
      <c r="B796" s="2"/>
      <c r="C796" s="2"/>
      <c r="D796" s="2"/>
      <c r="E796" s="54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54"/>
      <c r="B797" s="2"/>
      <c r="C797" s="2"/>
      <c r="D797" s="2"/>
      <c r="E797" s="54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54"/>
      <c r="B798" s="2"/>
      <c r="C798" s="2"/>
      <c r="D798" s="2"/>
      <c r="E798" s="54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54"/>
      <c r="B799" s="2"/>
      <c r="C799" s="2"/>
      <c r="D799" s="2"/>
      <c r="E799" s="54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54"/>
      <c r="B800" s="2"/>
      <c r="C800" s="2"/>
      <c r="D800" s="2"/>
      <c r="E800" s="54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54"/>
      <c r="B801" s="2"/>
      <c r="C801" s="2"/>
      <c r="D801" s="2"/>
      <c r="E801" s="54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54"/>
      <c r="B802" s="2"/>
      <c r="C802" s="2"/>
      <c r="D802" s="2"/>
      <c r="E802" s="54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54"/>
      <c r="B803" s="2"/>
      <c r="C803" s="2"/>
      <c r="D803" s="2"/>
      <c r="E803" s="54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54"/>
      <c r="B804" s="2"/>
      <c r="C804" s="2"/>
      <c r="D804" s="2"/>
      <c r="E804" s="54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54"/>
      <c r="B805" s="2"/>
      <c r="C805" s="2"/>
      <c r="D805" s="2"/>
      <c r="E805" s="54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54"/>
      <c r="B806" s="2"/>
      <c r="C806" s="2"/>
      <c r="D806" s="2"/>
      <c r="E806" s="54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54"/>
      <c r="B807" s="2"/>
      <c r="C807" s="2"/>
      <c r="D807" s="2"/>
      <c r="E807" s="54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54"/>
      <c r="B808" s="2"/>
      <c r="C808" s="2"/>
      <c r="D808" s="2"/>
      <c r="E808" s="54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54"/>
      <c r="B809" s="2"/>
      <c r="C809" s="2"/>
      <c r="D809" s="2"/>
      <c r="E809" s="54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54"/>
      <c r="B810" s="2"/>
      <c r="C810" s="2"/>
      <c r="D810" s="2"/>
      <c r="E810" s="54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54"/>
      <c r="B811" s="2"/>
      <c r="C811" s="2"/>
      <c r="D811" s="2"/>
      <c r="E811" s="54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54"/>
      <c r="B812" s="2"/>
      <c r="C812" s="2"/>
      <c r="D812" s="2"/>
      <c r="E812" s="54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54"/>
      <c r="B813" s="2"/>
      <c r="C813" s="2"/>
      <c r="D813" s="2"/>
      <c r="E813" s="54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54"/>
      <c r="B814" s="2"/>
      <c r="C814" s="2"/>
      <c r="D814" s="2"/>
      <c r="E814" s="54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54"/>
      <c r="B815" s="2"/>
      <c r="C815" s="2"/>
      <c r="D815" s="2"/>
      <c r="E815" s="54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54"/>
      <c r="B816" s="2"/>
      <c r="C816" s="2"/>
      <c r="D816" s="2"/>
      <c r="E816" s="54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54"/>
      <c r="B817" s="2"/>
      <c r="C817" s="2"/>
      <c r="D817" s="2"/>
      <c r="E817" s="54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54"/>
      <c r="B818" s="2"/>
      <c r="C818" s="2"/>
      <c r="D818" s="2"/>
      <c r="E818" s="54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54"/>
      <c r="B819" s="2"/>
      <c r="C819" s="2"/>
      <c r="D819" s="2"/>
      <c r="E819" s="54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54"/>
      <c r="B820" s="2"/>
      <c r="C820" s="2"/>
      <c r="D820" s="2"/>
      <c r="E820" s="54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54"/>
      <c r="B821" s="2"/>
      <c r="C821" s="2"/>
      <c r="D821" s="2"/>
      <c r="E821" s="54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54"/>
      <c r="B822" s="2"/>
      <c r="C822" s="2"/>
      <c r="D822" s="2"/>
      <c r="E822" s="54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54"/>
      <c r="B823" s="2"/>
      <c r="C823" s="2"/>
      <c r="D823" s="2"/>
      <c r="E823" s="54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54"/>
      <c r="B824" s="2"/>
      <c r="C824" s="2"/>
      <c r="D824" s="2"/>
      <c r="E824" s="54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54"/>
      <c r="B825" s="2"/>
      <c r="C825" s="2"/>
      <c r="D825" s="2"/>
      <c r="E825" s="54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54"/>
      <c r="B826" s="2"/>
      <c r="C826" s="2"/>
      <c r="D826" s="2"/>
      <c r="E826" s="54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54"/>
      <c r="B827" s="2"/>
      <c r="C827" s="2"/>
      <c r="D827" s="2"/>
      <c r="E827" s="54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54"/>
      <c r="B828" s="2"/>
      <c r="C828" s="2"/>
      <c r="D828" s="2"/>
      <c r="E828" s="54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54"/>
      <c r="B829" s="2"/>
      <c r="C829" s="2"/>
      <c r="D829" s="2"/>
      <c r="E829" s="54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54"/>
      <c r="B830" s="2"/>
      <c r="C830" s="2"/>
      <c r="D830" s="2"/>
      <c r="E830" s="54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54"/>
      <c r="B831" s="2"/>
      <c r="C831" s="2"/>
      <c r="D831" s="2"/>
      <c r="E831" s="54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54"/>
      <c r="B832" s="2"/>
      <c r="C832" s="2"/>
      <c r="D832" s="2"/>
      <c r="E832" s="54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54"/>
      <c r="B833" s="2"/>
      <c r="C833" s="2"/>
      <c r="D833" s="2"/>
      <c r="E833" s="54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54"/>
      <c r="B834" s="2"/>
      <c r="C834" s="2"/>
      <c r="D834" s="2"/>
      <c r="E834" s="54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54"/>
      <c r="B835" s="2"/>
      <c r="C835" s="2"/>
      <c r="D835" s="2"/>
      <c r="E835" s="54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54"/>
      <c r="B836" s="2"/>
      <c r="C836" s="2"/>
      <c r="D836" s="2"/>
      <c r="E836" s="54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54"/>
      <c r="B837" s="2"/>
      <c r="C837" s="2"/>
      <c r="D837" s="2"/>
      <c r="E837" s="54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54"/>
      <c r="B838" s="2"/>
      <c r="C838" s="2"/>
      <c r="D838" s="2"/>
      <c r="E838" s="54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54"/>
      <c r="B839" s="2"/>
      <c r="C839" s="2"/>
      <c r="D839" s="2"/>
      <c r="E839" s="54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54"/>
      <c r="B840" s="2"/>
      <c r="C840" s="2"/>
      <c r="D840" s="2"/>
      <c r="E840" s="54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54"/>
      <c r="B841" s="2"/>
      <c r="C841" s="2"/>
      <c r="D841" s="2"/>
      <c r="E841" s="54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54"/>
      <c r="B842" s="2"/>
      <c r="C842" s="2"/>
      <c r="D842" s="2"/>
      <c r="E842" s="54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54"/>
      <c r="B843" s="2"/>
      <c r="C843" s="2"/>
      <c r="D843" s="2"/>
      <c r="E843" s="54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54"/>
      <c r="B844" s="2"/>
      <c r="C844" s="2"/>
      <c r="D844" s="2"/>
      <c r="E844" s="54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54"/>
      <c r="B845" s="2"/>
      <c r="C845" s="2"/>
      <c r="D845" s="2"/>
      <c r="E845" s="54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54"/>
      <c r="B846" s="2"/>
      <c r="C846" s="2"/>
      <c r="D846" s="2"/>
      <c r="E846" s="54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54"/>
      <c r="B847" s="2"/>
      <c r="C847" s="2"/>
      <c r="D847" s="2"/>
      <c r="E847" s="5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54"/>
      <c r="B848" s="2"/>
      <c r="C848" s="2"/>
      <c r="D848" s="2"/>
      <c r="E848" s="5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54"/>
      <c r="B849" s="2"/>
      <c r="C849" s="2"/>
      <c r="D849" s="2"/>
      <c r="E849" s="5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54"/>
      <c r="B850" s="2"/>
      <c r="C850" s="2"/>
      <c r="D850" s="2"/>
      <c r="E850" s="54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54"/>
      <c r="B851" s="2"/>
      <c r="C851" s="2"/>
      <c r="D851" s="2"/>
      <c r="E851" s="54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54"/>
      <c r="B852" s="2"/>
      <c r="C852" s="2"/>
      <c r="D852" s="2"/>
      <c r="E852" s="5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54"/>
      <c r="B853" s="2"/>
      <c r="C853" s="2"/>
      <c r="D853" s="2"/>
      <c r="E853" s="5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54"/>
      <c r="B854" s="2"/>
      <c r="C854" s="2"/>
      <c r="D854" s="2"/>
      <c r="E854" s="5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54"/>
      <c r="B855" s="2"/>
      <c r="C855" s="2"/>
      <c r="D855" s="2"/>
      <c r="E855" s="5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54"/>
      <c r="B856" s="2"/>
      <c r="C856" s="2"/>
      <c r="D856" s="2"/>
      <c r="E856" s="54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54"/>
      <c r="B857" s="2"/>
      <c r="C857" s="2"/>
      <c r="D857" s="2"/>
      <c r="E857" s="54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54"/>
      <c r="B858" s="2"/>
      <c r="C858" s="2"/>
      <c r="D858" s="2"/>
      <c r="E858" s="54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54"/>
      <c r="B859" s="2"/>
      <c r="C859" s="2"/>
      <c r="D859" s="2"/>
      <c r="E859" s="54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54"/>
      <c r="B860" s="2"/>
      <c r="C860" s="2"/>
      <c r="D860" s="2"/>
      <c r="E860" s="54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54"/>
      <c r="B861" s="2"/>
      <c r="C861" s="2"/>
      <c r="D861" s="2"/>
      <c r="E861" s="54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54"/>
      <c r="B862" s="2"/>
      <c r="C862" s="2"/>
      <c r="D862" s="2"/>
      <c r="E862" s="54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54"/>
      <c r="B863" s="2"/>
      <c r="C863" s="2"/>
      <c r="D863" s="2"/>
      <c r="E863" s="54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54"/>
      <c r="B864" s="2"/>
      <c r="C864" s="2"/>
      <c r="D864" s="2"/>
      <c r="E864" s="5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54"/>
      <c r="B865" s="2"/>
      <c r="C865" s="2"/>
      <c r="D865" s="2"/>
      <c r="E865" s="5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54"/>
      <c r="B866" s="2"/>
      <c r="C866" s="2"/>
      <c r="D866" s="2"/>
      <c r="E866" s="5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54"/>
      <c r="B867" s="2"/>
      <c r="C867" s="2"/>
      <c r="D867" s="2"/>
      <c r="E867" s="54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54"/>
      <c r="B868" s="2"/>
      <c r="C868" s="2"/>
      <c r="D868" s="2"/>
      <c r="E868" s="54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54"/>
      <c r="B869" s="2"/>
      <c r="C869" s="2"/>
      <c r="D869" s="2"/>
      <c r="E869" s="54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54"/>
      <c r="B870" s="2"/>
      <c r="C870" s="2"/>
      <c r="D870" s="2"/>
      <c r="E870" s="54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54"/>
      <c r="B871" s="2"/>
      <c r="C871" s="2"/>
      <c r="D871" s="2"/>
      <c r="E871" s="54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54"/>
      <c r="B872" s="2"/>
      <c r="C872" s="2"/>
      <c r="D872" s="2"/>
      <c r="E872" s="54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54"/>
      <c r="B873" s="2"/>
      <c r="C873" s="2"/>
      <c r="D873" s="2"/>
      <c r="E873" s="54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54"/>
      <c r="B874" s="2"/>
      <c r="C874" s="2"/>
      <c r="D874" s="2"/>
      <c r="E874" s="54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54"/>
      <c r="B875" s="2"/>
      <c r="C875" s="2"/>
      <c r="D875" s="2"/>
      <c r="E875" s="54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54"/>
      <c r="B876" s="2"/>
      <c r="C876" s="2"/>
      <c r="D876" s="2"/>
      <c r="E876" s="54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54"/>
      <c r="B877" s="2"/>
      <c r="C877" s="2"/>
      <c r="D877" s="2"/>
      <c r="E877" s="54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54"/>
      <c r="B878" s="2"/>
      <c r="C878" s="2"/>
      <c r="D878" s="2"/>
      <c r="E878" s="54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54"/>
      <c r="B879" s="2"/>
      <c r="C879" s="2"/>
      <c r="D879" s="2"/>
      <c r="E879" s="54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54"/>
      <c r="B880" s="2"/>
      <c r="C880" s="2"/>
      <c r="D880" s="2"/>
      <c r="E880" s="54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54"/>
      <c r="B881" s="2"/>
      <c r="C881" s="2"/>
      <c r="D881" s="2"/>
      <c r="E881" s="54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54"/>
      <c r="B882" s="2"/>
      <c r="C882" s="2"/>
      <c r="D882" s="2"/>
      <c r="E882" s="54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54"/>
      <c r="B883" s="2"/>
      <c r="C883" s="2"/>
      <c r="D883" s="2"/>
      <c r="E883" s="54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54"/>
      <c r="B884" s="2"/>
      <c r="C884" s="2"/>
      <c r="D884" s="2"/>
      <c r="E884" s="54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54"/>
      <c r="B885" s="2"/>
      <c r="C885" s="2"/>
      <c r="D885" s="2"/>
      <c r="E885" s="54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54"/>
      <c r="B886" s="2"/>
      <c r="C886" s="2"/>
      <c r="D886" s="2"/>
      <c r="E886" s="54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54"/>
      <c r="B887" s="2"/>
      <c r="C887" s="2"/>
      <c r="D887" s="2"/>
      <c r="E887" s="54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54"/>
      <c r="B888" s="2"/>
      <c r="C888" s="2"/>
      <c r="D888" s="2"/>
      <c r="E888" s="54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54"/>
      <c r="B889" s="2"/>
      <c r="C889" s="2"/>
      <c r="D889" s="2"/>
      <c r="E889" s="54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54"/>
      <c r="B890" s="2"/>
      <c r="C890" s="2"/>
      <c r="D890" s="2"/>
      <c r="E890" s="54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54"/>
      <c r="B891" s="2"/>
      <c r="C891" s="2"/>
      <c r="D891" s="2"/>
      <c r="E891" s="54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54"/>
      <c r="B892" s="2"/>
      <c r="C892" s="2"/>
      <c r="D892" s="2"/>
      <c r="E892" s="54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54"/>
      <c r="B893" s="2"/>
      <c r="C893" s="2"/>
      <c r="D893" s="2"/>
      <c r="E893" s="54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54"/>
      <c r="B894" s="2"/>
      <c r="C894" s="2"/>
      <c r="D894" s="2"/>
      <c r="E894" s="54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54"/>
      <c r="B895" s="2"/>
      <c r="C895" s="2"/>
      <c r="D895" s="2"/>
      <c r="E895" s="54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54"/>
      <c r="B896" s="2"/>
      <c r="C896" s="2"/>
      <c r="D896" s="2"/>
      <c r="E896" s="54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54"/>
      <c r="B897" s="2"/>
      <c r="C897" s="2"/>
      <c r="D897" s="2"/>
      <c r="E897" s="54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54"/>
      <c r="B898" s="2"/>
      <c r="C898" s="2"/>
      <c r="D898" s="2"/>
      <c r="E898" s="54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54"/>
      <c r="B899" s="2"/>
      <c r="C899" s="2"/>
      <c r="D899" s="2"/>
      <c r="E899" s="54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54"/>
      <c r="B900" s="2"/>
      <c r="C900" s="2"/>
      <c r="D900" s="2"/>
      <c r="E900" s="54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54"/>
      <c r="B901" s="2"/>
      <c r="C901" s="2"/>
      <c r="D901" s="2"/>
      <c r="E901" s="54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54"/>
      <c r="B902" s="2"/>
      <c r="C902" s="2"/>
      <c r="D902" s="2"/>
      <c r="E902" s="54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54"/>
      <c r="B903" s="2"/>
      <c r="C903" s="2"/>
      <c r="D903" s="2"/>
      <c r="E903" s="54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54"/>
      <c r="B904" s="2"/>
      <c r="C904" s="2"/>
      <c r="D904" s="2"/>
      <c r="E904" s="54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54"/>
      <c r="B905" s="2"/>
      <c r="C905" s="2"/>
      <c r="D905" s="2"/>
      <c r="E905" s="54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54"/>
      <c r="B906" s="2"/>
      <c r="C906" s="2"/>
      <c r="D906" s="2"/>
      <c r="E906" s="54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54"/>
      <c r="B907" s="2"/>
      <c r="C907" s="2"/>
      <c r="D907" s="2"/>
      <c r="E907" s="54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54"/>
      <c r="B908" s="2"/>
      <c r="C908" s="2"/>
      <c r="D908" s="2"/>
      <c r="E908" s="54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54"/>
      <c r="B909" s="2"/>
      <c r="C909" s="2"/>
      <c r="D909" s="2"/>
      <c r="E909" s="54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54"/>
      <c r="B910" s="2"/>
      <c r="C910" s="2"/>
      <c r="D910" s="2"/>
      <c r="E910" s="54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54"/>
      <c r="B911" s="2"/>
      <c r="C911" s="2"/>
      <c r="D911" s="2"/>
      <c r="E911" s="54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54"/>
      <c r="B912" s="2"/>
      <c r="C912" s="2"/>
      <c r="D912" s="2"/>
      <c r="E912" s="54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54"/>
      <c r="B913" s="2"/>
      <c r="C913" s="2"/>
      <c r="D913" s="2"/>
      <c r="E913" s="54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54"/>
      <c r="B914" s="2"/>
      <c r="C914" s="2"/>
      <c r="D914" s="2"/>
      <c r="E914" s="54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54"/>
      <c r="B915" s="2"/>
      <c r="C915" s="2"/>
      <c r="D915" s="2"/>
      <c r="E915" s="54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54"/>
      <c r="B916" s="2"/>
      <c r="C916" s="2"/>
      <c r="D916" s="2"/>
      <c r="E916" s="54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54"/>
      <c r="B917" s="2"/>
      <c r="C917" s="2"/>
      <c r="D917" s="2"/>
      <c r="E917" s="54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54"/>
      <c r="B918" s="2"/>
      <c r="C918" s="2"/>
      <c r="D918" s="2"/>
      <c r="E918" s="54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54"/>
      <c r="B919" s="2"/>
      <c r="C919" s="2"/>
      <c r="D919" s="2"/>
      <c r="E919" s="54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54"/>
      <c r="B920" s="2"/>
      <c r="C920" s="2"/>
      <c r="D920" s="2"/>
      <c r="E920" s="54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54"/>
      <c r="B921" s="2"/>
      <c r="C921" s="2"/>
      <c r="D921" s="2"/>
      <c r="E921" s="54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54"/>
      <c r="B922" s="2"/>
      <c r="C922" s="2"/>
      <c r="D922" s="2"/>
      <c r="E922" s="54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54"/>
      <c r="B923" s="2"/>
      <c r="C923" s="2"/>
      <c r="D923" s="2"/>
      <c r="E923" s="54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54"/>
      <c r="B924" s="2"/>
      <c r="C924" s="2"/>
      <c r="D924" s="2"/>
      <c r="E924" s="54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54"/>
      <c r="B925" s="2"/>
      <c r="C925" s="2"/>
      <c r="D925" s="2"/>
      <c r="E925" s="54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54"/>
      <c r="B926" s="2"/>
      <c r="C926" s="2"/>
      <c r="D926" s="2"/>
      <c r="E926" s="54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54"/>
      <c r="B927" s="2"/>
      <c r="C927" s="2"/>
      <c r="D927" s="2"/>
      <c r="E927" s="54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54"/>
      <c r="B928" s="2"/>
      <c r="C928" s="2"/>
      <c r="D928" s="2"/>
      <c r="E928" s="54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54"/>
      <c r="B929" s="2"/>
      <c r="C929" s="2"/>
      <c r="D929" s="2"/>
      <c r="E929" s="54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54"/>
      <c r="B930" s="2"/>
      <c r="C930" s="2"/>
      <c r="D930" s="2"/>
      <c r="E930" s="54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54"/>
      <c r="B931" s="2"/>
      <c r="C931" s="2"/>
      <c r="D931" s="2"/>
      <c r="E931" s="54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54"/>
      <c r="B932" s="2"/>
      <c r="C932" s="2"/>
      <c r="D932" s="2"/>
      <c r="E932" s="54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54"/>
      <c r="B933" s="2"/>
      <c r="C933" s="2"/>
      <c r="D933" s="2"/>
      <c r="E933" s="54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54"/>
      <c r="B934" s="2"/>
      <c r="C934" s="2"/>
      <c r="D934" s="2"/>
      <c r="E934" s="54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54"/>
      <c r="B935" s="2"/>
      <c r="C935" s="2"/>
      <c r="D935" s="2"/>
      <c r="E935" s="54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54"/>
      <c r="B936" s="2"/>
      <c r="C936" s="2"/>
      <c r="D936" s="2"/>
      <c r="E936" s="54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54"/>
      <c r="B937" s="2"/>
      <c r="C937" s="2"/>
      <c r="D937" s="2"/>
      <c r="E937" s="54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54"/>
      <c r="B938" s="2"/>
      <c r="C938" s="2"/>
      <c r="D938" s="2"/>
      <c r="E938" s="54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54"/>
      <c r="B939" s="2"/>
      <c r="C939" s="2"/>
      <c r="D939" s="2"/>
      <c r="E939" s="54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54"/>
      <c r="B940" s="2"/>
      <c r="C940" s="2"/>
      <c r="D940" s="2"/>
      <c r="E940" s="54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54"/>
      <c r="B941" s="2"/>
      <c r="C941" s="2"/>
      <c r="D941" s="2"/>
      <c r="E941" s="54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54"/>
      <c r="B942" s="2"/>
      <c r="C942" s="2"/>
      <c r="D942" s="2"/>
      <c r="E942" s="54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54"/>
      <c r="B943" s="2"/>
      <c r="C943" s="2"/>
      <c r="D943" s="2"/>
      <c r="E943" s="54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54"/>
      <c r="B944" s="2"/>
      <c r="C944" s="2"/>
      <c r="D944" s="2"/>
      <c r="E944" s="54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54"/>
      <c r="B945" s="2"/>
      <c r="C945" s="2"/>
      <c r="D945" s="2"/>
      <c r="E945" s="54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54"/>
      <c r="B946" s="2"/>
      <c r="C946" s="2"/>
      <c r="D946" s="2"/>
      <c r="E946" s="54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54"/>
      <c r="B947" s="2"/>
      <c r="C947" s="2"/>
      <c r="D947" s="2"/>
      <c r="E947" s="54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54"/>
      <c r="B948" s="2"/>
      <c r="C948" s="2"/>
      <c r="D948" s="2"/>
      <c r="E948" s="54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54"/>
      <c r="B949" s="2"/>
      <c r="C949" s="2"/>
      <c r="D949" s="2"/>
      <c r="E949" s="54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54"/>
      <c r="B950" s="2"/>
      <c r="C950" s="2"/>
      <c r="D950" s="2"/>
      <c r="E950" s="54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54"/>
      <c r="B951" s="2"/>
      <c r="C951" s="2"/>
      <c r="D951" s="2"/>
      <c r="E951" s="54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54"/>
      <c r="B952" s="2"/>
      <c r="C952" s="2"/>
      <c r="D952" s="2"/>
      <c r="E952" s="54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54"/>
      <c r="B953" s="2"/>
      <c r="C953" s="2"/>
      <c r="D953" s="2"/>
      <c r="E953" s="54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54"/>
      <c r="B954" s="2"/>
      <c r="C954" s="2"/>
      <c r="D954" s="2"/>
      <c r="E954" s="54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54"/>
      <c r="B955" s="2"/>
      <c r="C955" s="2"/>
      <c r="D955" s="2"/>
      <c r="E955" s="54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54"/>
      <c r="B956" s="2"/>
      <c r="C956" s="2"/>
      <c r="D956" s="2"/>
      <c r="E956" s="54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54"/>
      <c r="B957" s="2"/>
      <c r="C957" s="2"/>
      <c r="D957" s="2"/>
      <c r="E957" s="54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54"/>
      <c r="B958" s="2"/>
      <c r="C958" s="2"/>
      <c r="D958" s="2"/>
      <c r="E958" s="54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54"/>
      <c r="B959" s="2"/>
      <c r="C959" s="2"/>
      <c r="D959" s="2"/>
      <c r="E959" s="54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54"/>
      <c r="B960" s="2"/>
      <c r="C960" s="2"/>
      <c r="D960" s="2"/>
      <c r="E960" s="54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54"/>
      <c r="B961" s="2"/>
      <c r="C961" s="2"/>
      <c r="D961" s="2"/>
      <c r="E961" s="54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54"/>
      <c r="B962" s="2"/>
      <c r="C962" s="2"/>
      <c r="D962" s="2"/>
      <c r="E962" s="54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54"/>
      <c r="B963" s="2"/>
      <c r="C963" s="2"/>
      <c r="D963" s="2"/>
      <c r="E963" s="54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54"/>
      <c r="B964" s="2"/>
      <c r="C964" s="2"/>
      <c r="D964" s="2"/>
      <c r="E964" s="54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54"/>
      <c r="B965" s="2"/>
      <c r="C965" s="2"/>
      <c r="D965" s="2"/>
      <c r="E965" s="54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54"/>
      <c r="B966" s="2"/>
      <c r="C966" s="2"/>
      <c r="D966" s="2"/>
      <c r="E966" s="54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54"/>
      <c r="B967" s="2"/>
      <c r="C967" s="2"/>
      <c r="D967" s="2"/>
      <c r="E967" s="54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54"/>
      <c r="B968" s="2"/>
      <c r="C968" s="2"/>
      <c r="D968" s="2"/>
      <c r="E968" s="54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54"/>
      <c r="B969" s="2"/>
      <c r="C969" s="2"/>
      <c r="D969" s="2"/>
      <c r="E969" s="54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54"/>
      <c r="B970" s="2"/>
      <c r="C970" s="2"/>
      <c r="D970" s="2"/>
      <c r="E970" s="54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54"/>
      <c r="B971" s="2"/>
      <c r="C971" s="2"/>
      <c r="D971" s="2"/>
      <c r="E971" s="54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54"/>
      <c r="B972" s="2"/>
      <c r="C972" s="2"/>
      <c r="D972" s="2"/>
      <c r="E972" s="54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54"/>
      <c r="B973" s="2"/>
      <c r="C973" s="2"/>
      <c r="D973" s="2"/>
      <c r="E973" s="54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54"/>
      <c r="B974" s="2"/>
      <c r="C974" s="2"/>
      <c r="D974" s="2"/>
      <c r="E974" s="54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54"/>
      <c r="B975" s="2"/>
      <c r="C975" s="2"/>
      <c r="D975" s="2"/>
      <c r="E975" s="54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54"/>
      <c r="B976" s="2"/>
      <c r="C976" s="2"/>
      <c r="D976" s="2"/>
      <c r="E976" s="54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54"/>
      <c r="B977" s="2"/>
      <c r="C977" s="2"/>
      <c r="D977" s="2"/>
      <c r="E977" s="54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54"/>
      <c r="B978" s="2"/>
      <c r="C978" s="2"/>
      <c r="D978" s="2"/>
      <c r="E978" s="54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54"/>
      <c r="B979" s="2"/>
      <c r="C979" s="2"/>
      <c r="D979" s="2"/>
      <c r="E979" s="54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54"/>
      <c r="B980" s="2"/>
      <c r="C980" s="2"/>
      <c r="D980" s="2"/>
      <c r="E980" s="54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54"/>
      <c r="B981" s="2"/>
      <c r="C981" s="2"/>
      <c r="D981" s="2"/>
      <c r="E981" s="54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54"/>
      <c r="B982" s="2"/>
      <c r="C982" s="2"/>
      <c r="D982" s="2"/>
      <c r="E982" s="54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54"/>
      <c r="B983" s="2"/>
      <c r="C983" s="2"/>
      <c r="D983" s="2"/>
      <c r="E983" s="54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54"/>
      <c r="B984" s="2"/>
      <c r="C984" s="2"/>
      <c r="D984" s="2"/>
      <c r="E984" s="54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54"/>
      <c r="B985" s="2"/>
      <c r="C985" s="2"/>
      <c r="D985" s="2"/>
      <c r="E985" s="54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54"/>
      <c r="B986" s="2"/>
      <c r="C986" s="2"/>
      <c r="D986" s="2"/>
      <c r="E986" s="54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54"/>
      <c r="B987" s="2"/>
      <c r="C987" s="2"/>
      <c r="D987" s="2"/>
      <c r="E987" s="54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54"/>
      <c r="B988" s="2"/>
      <c r="C988" s="2"/>
      <c r="D988" s="2"/>
      <c r="E988" s="54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54"/>
      <c r="B989" s="2"/>
      <c r="C989" s="2"/>
      <c r="D989" s="2"/>
      <c r="E989" s="54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54"/>
      <c r="B990" s="2"/>
      <c r="C990" s="2"/>
      <c r="D990" s="2"/>
      <c r="E990" s="54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54"/>
      <c r="B991" s="2"/>
      <c r="C991" s="2"/>
      <c r="D991" s="2"/>
      <c r="E991" s="54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54"/>
      <c r="B992" s="2"/>
      <c r="C992" s="2"/>
      <c r="D992" s="2"/>
      <c r="E992" s="54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54"/>
      <c r="B993" s="2"/>
      <c r="C993" s="2"/>
      <c r="D993" s="2"/>
      <c r="E993" s="54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54"/>
      <c r="B994" s="2"/>
      <c r="C994" s="2"/>
      <c r="D994" s="2"/>
      <c r="E994" s="54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54"/>
      <c r="B995" s="2"/>
      <c r="C995" s="2"/>
      <c r="D995" s="2"/>
      <c r="E995" s="54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54"/>
      <c r="B996" s="2"/>
      <c r="C996" s="2"/>
      <c r="D996" s="2"/>
      <c r="E996" s="54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54"/>
      <c r="B997" s="2"/>
      <c r="C997" s="2"/>
      <c r="D997" s="2"/>
      <c r="E997" s="54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54"/>
      <c r="B998" s="2"/>
      <c r="C998" s="2"/>
      <c r="D998" s="2"/>
      <c r="E998" s="54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54"/>
      <c r="B999" s="2"/>
      <c r="C999" s="2"/>
      <c r="D999" s="2"/>
      <c r="E999" s="54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54"/>
      <c r="B1000" s="2"/>
      <c r="C1000" s="2"/>
      <c r="D1000" s="2"/>
      <c r="E1000" s="54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>
      <c r="F1001" s="2"/>
      <c r="G1001" s="2"/>
      <c r="H1001" s="2"/>
    </row>
  </sheetData>
  <mergeCells count="15">
    <mergeCell ref="F31:F32"/>
    <mergeCell ref="G31:G32"/>
    <mergeCell ref="A1:H1"/>
    <mergeCell ref="A2:H2"/>
    <mergeCell ref="A3:D3"/>
    <mergeCell ref="F3:H3"/>
    <mergeCell ref="A4:B5"/>
    <mergeCell ref="F4:F5"/>
    <mergeCell ref="A8:D8"/>
    <mergeCell ref="F8:H8"/>
    <mergeCell ref="I23:I25"/>
    <mergeCell ref="F28:F30"/>
    <mergeCell ref="G28:G30"/>
    <mergeCell ref="H28:H30"/>
    <mergeCell ref="A28:B28"/>
  </mergeCells>
  <conditionalFormatting sqref="D9:D27">
    <cfRule type="cellIs" dxfId="8" priority="1" operator="lessThan">
      <formula>C9</formula>
    </cfRule>
    <cfRule type="cellIs" dxfId="7" priority="2" operator="equal">
      <formula>C9</formula>
    </cfRule>
    <cfRule type="cellIs" dxfId="6" priority="3" operator="greaterThan">
      <formula>C9</formula>
    </cfRule>
  </conditionalFormatting>
  <conditionalFormatting sqref="G28:G32">
    <cfRule type="cellIs" dxfId="5" priority="4" operator="greaterThan">
      <formula>0</formula>
    </cfRule>
    <cfRule type="cellIs" dxfId="4" priority="5" operator="lessThan">
      <formula>0</formula>
    </cfRule>
  </conditionalFormatting>
  <conditionalFormatting sqref="H9:H19 I20 H25">
    <cfRule type="cellIs" dxfId="3" priority="6" operator="greaterThan">
      <formula>#REF!</formula>
    </cfRule>
    <cfRule type="cellIs" dxfId="2" priority="7" operator="equal">
      <formula>#REF!</formula>
    </cfRule>
    <cfRule type="cellIs" dxfId="1" priority="8" operator="lessThan">
      <formula>#REF!</formula>
    </cfRule>
  </conditionalFormatting>
  <conditionalFormatting sqref="H28">
    <cfRule type="cellIs" dxfId="0" priority="9" operator="greaterThan">
      <formula>0.4</formula>
    </cfRule>
  </conditionalFormatting>
  <pageMargins left="0" right="0" top="0" bottom="0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32"/>
  <sheetViews>
    <sheetView topLeftCell="A14" workbookViewId="0">
      <selection activeCell="A26" sqref="A26:C26"/>
    </sheetView>
  </sheetViews>
  <sheetFormatPr defaultColWidth="12.6328125" defaultRowHeight="15" customHeight="1"/>
  <cols>
    <col min="3" max="3" width="21" customWidth="1"/>
  </cols>
  <sheetData>
    <row r="1" spans="1:26" ht="15" customHeight="1">
      <c r="A1" s="58" t="s">
        <v>35</v>
      </c>
    </row>
    <row r="2" spans="1:26" ht="15" customHeight="1">
      <c r="A2" s="59" t="s">
        <v>36</v>
      </c>
      <c r="B2" s="59" t="s">
        <v>37</v>
      </c>
      <c r="C2" s="59" t="s">
        <v>38</v>
      </c>
    </row>
    <row r="3" spans="1:26" ht="15" customHeight="1">
      <c r="A3" s="60">
        <v>45957</v>
      </c>
      <c r="B3" s="61">
        <v>50</v>
      </c>
      <c r="C3" s="58" t="s">
        <v>39</v>
      </c>
    </row>
    <row r="4" spans="1:26" ht="15" customHeight="1">
      <c r="A4" s="60">
        <v>45960</v>
      </c>
      <c r="B4" s="61">
        <v>250</v>
      </c>
      <c r="C4" s="58" t="s">
        <v>40</v>
      </c>
    </row>
    <row r="5" spans="1:26" ht="15" customHeight="1">
      <c r="A5" s="60">
        <v>45961</v>
      </c>
      <c r="B5" s="61">
        <v>125</v>
      </c>
      <c r="C5" s="58" t="s">
        <v>41</v>
      </c>
    </row>
    <row r="6" spans="1:26" ht="15" customHeight="1">
      <c r="A6" s="60">
        <v>45972</v>
      </c>
      <c r="B6" s="61">
        <v>250</v>
      </c>
      <c r="C6" s="58" t="s">
        <v>42</v>
      </c>
    </row>
    <row r="7" spans="1:26" ht="15" customHeight="1">
      <c r="A7" s="60">
        <v>45972</v>
      </c>
      <c r="B7" s="61">
        <v>250</v>
      </c>
      <c r="C7" s="58" t="s">
        <v>42</v>
      </c>
    </row>
    <row r="8" spans="1:26" ht="15" customHeight="1">
      <c r="A8" s="60">
        <v>45972</v>
      </c>
      <c r="B8" s="61">
        <v>100</v>
      </c>
      <c r="C8" s="58" t="s">
        <v>43</v>
      </c>
    </row>
    <row r="9" spans="1:26" ht="15" customHeight="1">
      <c r="A9" s="60">
        <v>45977</v>
      </c>
      <c r="B9" s="61">
        <v>1000</v>
      </c>
      <c r="C9" s="58" t="s">
        <v>44</v>
      </c>
    </row>
    <row r="10" spans="1:26" ht="15" customHeight="1">
      <c r="A10" s="60">
        <v>45980</v>
      </c>
      <c r="B10" s="61">
        <v>125</v>
      </c>
      <c r="C10" s="58" t="s">
        <v>41</v>
      </c>
    </row>
    <row r="11" spans="1:26" ht="15" customHeight="1">
      <c r="A11" s="60">
        <v>45980</v>
      </c>
      <c r="B11" s="61">
        <v>500</v>
      </c>
      <c r="C11" s="58" t="s">
        <v>45</v>
      </c>
    </row>
    <row r="12" spans="1:26" ht="15" customHeight="1">
      <c r="A12" s="60">
        <v>45993</v>
      </c>
      <c r="B12" s="61">
        <v>250</v>
      </c>
      <c r="C12" s="58" t="s">
        <v>46</v>
      </c>
    </row>
    <row r="13" spans="1:26" ht="15" customHeight="1">
      <c r="A13" s="60">
        <v>45995</v>
      </c>
      <c r="B13" s="61">
        <v>150</v>
      </c>
      <c r="C13" s="58" t="s">
        <v>41</v>
      </c>
    </row>
    <row r="14" spans="1:26" ht="15" customHeight="1">
      <c r="A14" s="60">
        <v>46024</v>
      </c>
      <c r="B14" s="61">
        <v>125</v>
      </c>
      <c r="C14" s="58" t="s">
        <v>41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spans="1:26" ht="15" customHeight="1">
      <c r="A15" s="60">
        <v>46040</v>
      </c>
      <c r="B15" s="61">
        <v>500</v>
      </c>
      <c r="C15" s="58" t="s">
        <v>44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ht="15" customHeight="1">
      <c r="A16" s="60">
        <v>46043</v>
      </c>
      <c r="B16" s="61">
        <v>125</v>
      </c>
      <c r="C16" s="58" t="s">
        <v>41</v>
      </c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spans="1:26" ht="15" customHeight="1">
      <c r="A17" s="60">
        <v>46053</v>
      </c>
      <c r="B17" s="61">
        <v>125</v>
      </c>
      <c r="C17" s="58" t="s">
        <v>41</v>
      </c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spans="1:26" ht="15" customHeight="1">
      <c r="A18" s="60">
        <v>46071</v>
      </c>
      <c r="B18" s="61">
        <v>125</v>
      </c>
      <c r="C18" s="58" t="s">
        <v>47</v>
      </c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spans="1:26" ht="15" customHeight="1">
      <c r="A19" s="60">
        <v>46080</v>
      </c>
      <c r="B19" s="61">
        <v>125</v>
      </c>
      <c r="C19" s="58" t="s">
        <v>41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ht="15" customHeight="1">
      <c r="A20" s="60">
        <v>46081</v>
      </c>
      <c r="B20" s="61">
        <v>450</v>
      </c>
      <c r="C20" s="58" t="s">
        <v>44</v>
      </c>
    </row>
    <row r="21" spans="1:26" ht="14.5">
      <c r="A21" s="60">
        <v>46088</v>
      </c>
      <c r="B21" s="61">
        <v>35</v>
      </c>
      <c r="C21" s="58" t="s">
        <v>41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spans="1:26" ht="14.5">
      <c r="A22" s="60">
        <v>46088</v>
      </c>
      <c r="B22" s="61">
        <v>15</v>
      </c>
      <c r="C22" s="58" t="s">
        <v>41</v>
      </c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spans="1:26" ht="14.5">
      <c r="A23" s="60">
        <v>46098</v>
      </c>
      <c r="B23" s="61">
        <v>125</v>
      </c>
      <c r="C23" s="58" t="s">
        <v>41</v>
      </c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ht="14.5">
      <c r="A24" s="60">
        <v>46104</v>
      </c>
      <c r="B24" s="61">
        <v>200</v>
      </c>
      <c r="C24" s="58" t="s">
        <v>42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spans="1:26" ht="14.5">
      <c r="A25" s="60">
        <v>46107</v>
      </c>
      <c r="B25" s="61">
        <v>31.75</v>
      </c>
      <c r="C25" s="58" t="s">
        <v>41</v>
      </c>
      <c r="D25" s="62" t="s">
        <v>51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spans="1:26" ht="14.5">
      <c r="A26" s="60"/>
      <c r="B26" s="61"/>
      <c r="C26" s="58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spans="1:26" ht="14.5">
      <c r="A27" s="60"/>
      <c r="B27" s="61"/>
      <c r="C27" s="58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ht="14.5">
      <c r="A28" s="60"/>
      <c r="B28" s="61"/>
      <c r="C28" s="58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spans="1:26" ht="14.5">
      <c r="A29" s="60"/>
      <c r="B29" s="61"/>
      <c r="C29" s="58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spans="1:26" ht="14.5">
      <c r="A30" s="60"/>
      <c r="B30" s="61"/>
      <c r="C30" s="58"/>
    </row>
    <row r="31" spans="1:26" ht="14.5">
      <c r="B31" s="63">
        <f>SUM(B3:B30)</f>
        <v>5031.75</v>
      </c>
    </row>
    <row r="32" spans="1:26" ht="15" customHeight="1">
      <c r="C32" s="1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Original Budget</vt:lpstr>
      <vt:lpstr>New Budget</vt:lpstr>
      <vt:lpstr>Cash Donations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Coats</dc:creator>
  <cp:lastModifiedBy>Matthew Coats</cp:lastModifiedBy>
  <dcterms:created xsi:type="dcterms:W3CDTF">2025-07-25T02:29:50Z</dcterms:created>
  <dcterms:modified xsi:type="dcterms:W3CDTF">2026-06-07T17:18:24Z</dcterms:modified>
</cp:coreProperties>
</file>